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Daten\_2 WG\DEV\DEV Excel-Arbeitsblätter\"/>
    </mc:Choice>
  </mc:AlternateContent>
  <bookViews>
    <workbookView xWindow="0" yWindow="0" windowWidth="26083" windowHeight="10542" tabRatio="865"/>
  </bookViews>
  <sheets>
    <sheet name="Two one-sided t-Test" sheetId="7" r:id="rId1"/>
    <sheet name="Beispieldaten aus DIN 38402-71" sheetId="14" r:id="rId2"/>
    <sheet name="Anleitung" sheetId="11" r:id="rId3"/>
  </sheets>
  <definedNames>
    <definedName name="_xlnm.Print_Titles" localSheetId="1">'Beispieldaten aus DIN 38402-71'!$A:$A,'Beispieldaten aus DIN 38402-71'!$9:$9</definedName>
    <definedName name="_xlnm.Print_Titles" localSheetId="0">'Two one-sided t-Test'!$12:$12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7" l="1"/>
  <c r="F104" i="7"/>
  <c r="F105" i="7"/>
  <c r="F106" i="7"/>
  <c r="F107" i="7"/>
  <c r="F108" i="7"/>
  <c r="F109" i="7"/>
  <c r="F110" i="7"/>
  <c r="F102" i="7"/>
  <c r="G10" i="7" l="1"/>
  <c r="G19" i="7" l="1"/>
  <c r="G23" i="7" s="1"/>
  <c r="F19" i="7"/>
  <c r="F23" i="7" s="1"/>
  <c r="G22" i="7" l="1"/>
  <c r="F22" i="7"/>
  <c r="G20" i="7"/>
  <c r="G21" i="7" s="1"/>
  <c r="F20" i="7"/>
  <c r="F21" i="7" s="1"/>
  <c r="F29" i="7" l="1"/>
  <c r="F31" i="7" s="1"/>
  <c r="G16" i="7"/>
  <c r="G13" i="7"/>
  <c r="G15" i="7" s="1"/>
  <c r="F30" i="7" l="1"/>
  <c r="F27" i="7"/>
  <c r="F26" i="7"/>
  <c r="F33" i="7" l="1"/>
</calcChain>
</file>

<file path=xl/sharedStrings.xml><?xml version="1.0" encoding="utf-8"?>
<sst xmlns="http://schemas.openxmlformats.org/spreadsheetml/2006/main" count="134" uniqueCount="101">
  <si>
    <t>Datensatz A</t>
  </si>
  <si>
    <t>Datensatz B</t>
  </si>
  <si>
    <t>A</t>
  </si>
  <si>
    <t>B</t>
  </si>
  <si>
    <t>lfd. Nr.</t>
  </si>
  <si>
    <t>tolerierte Abweichung         ……………………………………………….</t>
  </si>
  <si>
    <t>Mittelwert von A und B           ……………………………………..</t>
  </si>
  <si>
    <t>Differenz der Mittelwerte                  …………………………………</t>
  </si>
  <si>
    <t>XXXX</t>
  </si>
  <si>
    <t>Mittelwerte              ……………………………</t>
  </si>
  <si>
    <t>Standardabweichungen             …..</t>
  </si>
  <si>
    <t>Varianzen               ………………………….</t>
  </si>
  <si>
    <t>Anzahl Analysewerte (m, n) ………….</t>
  </si>
  <si>
    <t>Kenngrößen zu Datensatz --&gt;</t>
  </si>
  <si>
    <r>
      <t>Konfidenzintervall C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</si>
  <si>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C</t>
    </r>
    <r>
      <rPr>
        <vertAlign val="subscript"/>
        <sz val="11"/>
        <color theme="1"/>
        <rFont val="Calibri"/>
        <family val="2"/>
        <scheme val="minor"/>
      </rPr>
      <t>I,1</t>
    </r>
    <r>
      <rPr>
        <sz val="11"/>
        <color theme="1"/>
        <rFont val="Calibri"/>
        <family val="2"/>
        <scheme val="minor"/>
      </rPr>
      <t xml:space="preserve">  ……………………………………………</t>
    </r>
  </si>
  <si>
    <r>
      <t>C</t>
    </r>
    <r>
      <rPr>
        <vertAlign val="subscript"/>
        <sz val="11"/>
        <color theme="1"/>
        <rFont val="Calibri"/>
        <family val="2"/>
        <scheme val="minor"/>
      </rPr>
      <t>I,2</t>
    </r>
    <r>
      <rPr>
        <sz val="11"/>
        <color theme="1"/>
        <rFont val="Calibri"/>
        <family val="2"/>
        <scheme val="minor"/>
      </rPr>
      <t xml:space="preserve"> ………………………………………………</t>
    </r>
  </si>
  <si>
    <t>Wiederfindungsrate ………………….</t>
  </si>
  <si>
    <t>für Bilddarstellung nach oben scrollen!</t>
  </si>
  <si>
    <t>Ý</t>
  </si>
  <si>
    <t>Arbeitsblatt Ende</t>
  </si>
  <si>
    <t>Gleichwertigkeit bestätigt?</t>
  </si>
  <si>
    <t>Legende:</t>
  </si>
  <si>
    <r>
      <t xml:space="preserve">Anwendbar für bis zu 100 Analyseergebnisse je Analyseverfahren; </t>
    </r>
    <r>
      <rPr>
        <b/>
        <sz val="11"/>
        <color rgb="FFFF0000"/>
        <rFont val="Calibri"/>
        <family val="2"/>
        <scheme val="minor"/>
      </rPr>
      <t xml:space="preserve">Eingabefelder </t>
    </r>
    <r>
      <rPr>
        <sz val="11"/>
        <color theme="1"/>
        <rFont val="Calibri"/>
        <family val="2"/>
        <scheme val="minor"/>
      </rPr>
      <t xml:space="preserve">sind durch einen </t>
    </r>
    <r>
      <rPr>
        <b/>
        <sz val="11"/>
        <color rgb="FFFF0000"/>
        <rFont val="Calibri"/>
        <family val="2"/>
        <scheme val="minor"/>
      </rPr>
      <t>hellgelben Hintergund</t>
    </r>
    <r>
      <rPr>
        <sz val="11"/>
        <color theme="1"/>
        <rFont val="Calibri"/>
        <family val="2"/>
        <scheme val="minor"/>
      </rPr>
      <t xml:space="preserve"> gekennzeichnet. Die Zahl der Datensätze A und B muss nicht</t>
    </r>
  </si>
  <si>
    <t>Einheit der Datensätze ……………………………</t>
  </si>
  <si>
    <t>Analyseverfahren zu Datensatz B …………..</t>
  </si>
  <si>
    <t>Analyseverfahren zu Datensatz A …………..</t>
  </si>
  <si>
    <t>Parameter ……………………………………………….</t>
  </si>
  <si>
    <t>Analytgehalt in Probe (falls bekannt)……..</t>
  </si>
  <si>
    <t>mg/L</t>
  </si>
  <si>
    <t>Lfd. Nr.</t>
  </si>
  <si>
    <t xml:space="preserve">blaue Linie (Mitte Doppelpfeil): </t>
  </si>
  <si>
    <t>Doppelpfeilspitze links: CI,2</t>
  </si>
  <si>
    <t>Doppelpfeilspitze rechts: CI,1</t>
  </si>
  <si>
    <t>ausgewertet werden können. Sie enthält folgende Arbeitsblätter:</t>
  </si>
  <si>
    <t>Angaben zu Datenquelle …………………………………</t>
  </si>
  <si>
    <t>Analyseverfahren zu Datensatz A …………………….</t>
  </si>
  <si>
    <t>Analyseverfahren zu Datensatz B …………………….</t>
  </si>
  <si>
    <t>Einheit der Datensätze ……………………………………..</t>
  </si>
  <si>
    <t>Angaben zu Proben oder Datenherkunft…………………………………………</t>
  </si>
  <si>
    <t>(02) Die gelben Felder sind Eingabefelder und für die entsprechend geforderten Angaben und Daten freigeschaltet.</t>
  </si>
  <si>
    <t>(03) Die blauen Felder sind für die Anwendung des Benutzers gesperrt, damit man Rechenfunktionen nicht versehentlich verändert oder löscht.</t>
  </si>
  <si>
    <t xml:space="preserve">         F23 und G23 die mittleren Wiederfindungsraten; wird kein Wert eingetragen, erscheint in den beiden Feldern als Eintrag "XXXX"</t>
  </si>
  <si>
    <t>(06) In die gelben Eingabefelder für Datensatz A und Datensatz B nun die Analysenergebnisse eintragen.</t>
  </si>
  <si>
    <t xml:space="preserve">         - das Rechenblatt ist darauf ausgelegt, je Datensatz höchstens 100 Analysenwerte aufzunehmen.</t>
  </si>
  <si>
    <t>(08) Das Prüfergebnis "gleichwertig" oder "nicht gleichwertig" wird in Feld F33 farblich und verbal entsprechend angezeigt (grün = ja / rot = nein) und in der Graphik visualisiert.</t>
  </si>
  <si>
    <t>(09) Hinweis: unterhalb der Graphik ist eine Legende zur Graphik aufgeführt, die ggf. erst nach scrollen des Arbeitsblatts nach oben sichtbar wird (je nach Bildschirm- und Darstellungsgröße).</t>
  </si>
  <si>
    <t xml:space="preserve">         - Hinweis: werden die Daten mit "copy and paste" aus einer anderen Tabellenvorlage hineinkopiert, bitte das Einfügen unbedingt mit dem Befehl "Werte einfügen" durchführen</t>
  </si>
  <si>
    <t xml:space="preserve">            Würde der einfache Befehl "Einfügen" gewählt, werden nicht nur die Zahlenwerte übertragen, sondern auch Formatierungen, was die Funktionalität der Arbeitsmappe ändern kann.</t>
  </si>
  <si>
    <t>Durchführung des Tests / Dateneingabe vorgenommen …</t>
  </si>
  <si>
    <t>am (Datum) …………………………</t>
  </si>
  <si>
    <t>von (Vorname Name) ……….</t>
  </si>
  <si>
    <t>Dateneingabe und -analyse</t>
  </si>
  <si>
    <t>Weitere Hinweise:</t>
  </si>
  <si>
    <r>
      <t xml:space="preserve">nicht versehentlich Rechen- und Ausgabefelder verändert. Der </t>
    </r>
    <r>
      <rPr>
        <b/>
        <sz val="11"/>
        <color rgb="FFFF0000"/>
        <rFont val="Calibri"/>
        <family val="2"/>
        <scheme val="minor"/>
      </rPr>
      <t>Blattschutz kann aufgehoben werden</t>
    </r>
    <r>
      <rPr>
        <sz val="11"/>
        <color theme="1"/>
        <rFont val="Calibri"/>
        <family val="2"/>
        <scheme val="minor"/>
      </rPr>
      <t xml:space="preserve"> über "Datei --&gt; Berechtigung" durch Anwählen der</t>
    </r>
  </si>
  <si>
    <t>Option "Schutz aufheben"; ein Passwort für das Entsperren ist nicht notwendig.</t>
  </si>
  <si>
    <t>Messgröße …………………………………………………………</t>
  </si>
  <si>
    <t>Titration</t>
  </si>
  <si>
    <t>Ionenselektive Elektrode</t>
  </si>
  <si>
    <t>Chloridgehalt in Mineralwässern</t>
  </si>
  <si>
    <t>Anhang A aus DIN 38402:71:2020-10; Beispiel A.1 Probe 1</t>
  </si>
  <si>
    <t>Chloridgehalt in MIneralwässern</t>
  </si>
  <si>
    <t>ionensensitive Elektrode</t>
  </si>
  <si>
    <t>Beispieldaten Probe 1</t>
  </si>
  <si>
    <t>Beispieldaten Probe 2</t>
  </si>
  <si>
    <t>Beispieldaten Probe 3</t>
  </si>
  <si>
    <t>Anlage A zu DIN 38402-71:2020-10 Tabelle A1</t>
  </si>
  <si>
    <t>(05) Falls ein Sollwert bekannt ist (Referenzwert, Deklarationswert, etc.), kann dieser in das entsprechende Feld eingetragen werden; er liefert dann in den beiden Feldern</t>
  </si>
  <si>
    <t>(07) In das Feld G14  die "tolerierte Abweichung" (Prozentwert) eingeben.</t>
  </si>
  <si>
    <r>
      <t xml:space="preserve">gleich sein (Varianzenhomogenität nicht erforderlich), es müssen jedoch je Datensatz </t>
    </r>
    <r>
      <rPr>
        <b/>
        <sz val="11"/>
        <color theme="1"/>
        <rFont val="Calibri"/>
        <family val="2"/>
        <scheme val="minor"/>
      </rPr>
      <t>mindestens 8 Werte</t>
    </r>
    <r>
      <rPr>
        <sz val="11"/>
        <color theme="1"/>
        <rFont val="Calibri"/>
        <family val="2"/>
        <scheme val="minor"/>
      </rPr>
      <t xml:space="preserve"> vorhanden sein.</t>
    </r>
  </si>
  <si>
    <t xml:space="preserve">* Hinweis: Bei der Berechnung der Konfidenzintervalle </t>
  </si>
  <si>
    <t xml:space="preserve">   werden die Nachkommastellen von f nicht berücksichtigt.</t>
  </si>
  <si>
    <r>
      <t xml:space="preserve">Akzeptanzkriterium 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  <scheme val="minor"/>
      </rPr>
      <t>………………………..…………..</t>
    </r>
  </si>
  <si>
    <r>
      <t xml:space="preserve">Akzeptanzkriterium </t>
    </r>
    <r>
      <rPr>
        <b/>
        <i/>
        <sz val="11"/>
        <color theme="1"/>
        <rFont val="Symbol"/>
        <family val="1"/>
        <charset val="2"/>
      </rPr>
      <t>Q</t>
    </r>
  </si>
  <si>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  <scheme val="minor"/>
      </rPr>
      <t>………………………………………………</t>
    </r>
  </si>
  <si>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……………………………………………..</t>
    </r>
  </si>
  <si>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*………………………………………………</t>
    </r>
  </si>
  <si>
    <r>
      <t>grüne Linie links:  -</t>
    </r>
    <r>
      <rPr>
        <i/>
        <sz val="11"/>
        <color theme="1"/>
        <rFont val="Symbol"/>
        <family val="1"/>
        <charset val="2"/>
      </rPr>
      <t>Q</t>
    </r>
  </si>
  <si>
    <r>
      <t>grüne Linie rechts: +</t>
    </r>
    <r>
      <rPr>
        <i/>
        <sz val="11"/>
        <color theme="1"/>
        <rFont val="Symbol"/>
        <family val="1"/>
        <charset val="2"/>
      </rPr>
      <t>Q</t>
    </r>
  </si>
  <si>
    <t>Mit dieser EXCEL-Arbeitsmappe wird dem Anwender der Norm ein Hilfsmittel zur Verfügung gestellt, mit dem Datensätze nach Abschnitt 8 der Norm</t>
  </si>
  <si>
    <t>Analytgehalt in Probe (Sollwert), falls bekannt ………………………………………………</t>
  </si>
  <si>
    <t>x-Achse: Differenz der Mittelwerte der Analysenergebnisse</t>
  </si>
  <si>
    <r>
      <t>Prüfung der Gleichwertigkeit zweier Analyseverfahren mittels Two one-sided t-Test (TOST) nach DIN 38402-71:2020-10</t>
    </r>
    <r>
      <rPr>
        <sz val="13"/>
        <color theme="1"/>
        <rFont val="Calibri"/>
        <family val="2"/>
        <scheme val="minor"/>
      </rPr>
      <t xml:space="preserve"> </t>
    </r>
  </si>
  <si>
    <t>Copyright © 2020</t>
  </si>
  <si>
    <t xml:space="preserve">Die Verwendung dieses EXCEL-Sheets ist  frei. </t>
  </si>
  <si>
    <t xml:space="preserve">Sie können es unter den Bedingungen der GNU General Public License, wie von der </t>
  </si>
  <si>
    <t>Free Software Foundation veröffentlicht, weitergeben und/oder modifizieren.</t>
  </si>
  <si>
    <t xml:space="preserve">Dieses Programm wird in der Hoffnung verteilt, dass es nützlich sein wird, aber </t>
  </si>
  <si>
    <t xml:space="preserve">OHNE JEGLICHE GARANTIE; sogar ohne die implizite Garantie der </t>
  </si>
  <si>
    <t xml:space="preserve">MARKTGÄNGIGKEIT oder der EIGNUNG FÜR EINEN BESTIMMTEN ZWECK.  </t>
  </si>
  <si>
    <t>Siehe die GNU General Public License (https://www.gnu.org/licenses/) für weitere Einzelheiten.</t>
  </si>
  <si>
    <r>
      <t>Prüfung der Gleichwertigkeit zweier Analyseverfahren mittels Two one-sided t-Test (TOST) nach DIN 38402-71:2020-10</t>
    </r>
    <r>
      <rPr>
        <sz val="13"/>
        <color theme="1"/>
        <rFont val="Calibri"/>
        <family val="2"/>
        <scheme val="minor"/>
      </rPr>
      <t/>
    </r>
  </si>
  <si>
    <t>Autoren: Harald Platen und Sabine Jähnichen für den DIN NA 119-01-03-06-AK6</t>
  </si>
  <si>
    <t>Two one-sided t-Test</t>
  </si>
  <si>
    <t>Anleitung</t>
  </si>
  <si>
    <t>Beispieldaten aus DIN 38402-71</t>
  </si>
  <si>
    <r>
      <rPr>
        <b/>
        <sz val="11"/>
        <color theme="1"/>
        <rFont val="Calibri"/>
        <family val="2"/>
        <scheme val="minor"/>
      </rPr>
      <t xml:space="preserve">Hinweis: </t>
    </r>
    <r>
      <rPr>
        <sz val="11"/>
        <color theme="1"/>
        <rFont val="Calibri"/>
        <family val="2"/>
        <scheme val="minor"/>
      </rPr>
      <t xml:space="preserve">Die Tabellen sind für die Eingabe von Daten in den hellblauen Feldern </t>
    </r>
    <r>
      <rPr>
        <b/>
        <sz val="11"/>
        <color rgb="FFFF0000"/>
        <rFont val="Calibri"/>
        <family val="2"/>
        <scheme val="minor"/>
      </rPr>
      <t>gesperrt</t>
    </r>
    <r>
      <rPr>
        <sz val="11"/>
        <color theme="1"/>
        <rFont val="Calibri"/>
        <family val="2"/>
        <scheme val="minor"/>
      </rPr>
      <t xml:space="preserve">, damit man </t>
    </r>
  </si>
  <si>
    <t>(01) Arbeitsblatt "Two one-sided t-Test" auswählen.</t>
  </si>
  <si>
    <t>(04) In die 5 Felder "Messgröße", "Analyseverfahren zu Datensatz A und B", "Einheit" und "Angaben zu Proben oder Datenherkunft" die entsprechenden Angaben eintragen.</t>
  </si>
  <si>
    <t xml:space="preserve">         - es können unterschiedliche Mengen an Analyseergebnissen in beide Spalten eingegeben werden. Mindestanforderung nach Norm ist jedoch: je Datensatz mindestens 8</t>
  </si>
  <si>
    <t>Im Blatt "Beispieldaten aus DIN 38402-71" sind Beispieldatensätze aus Anhang A der Norm hinterlegt, mit denen die Funktionalität des Rechenblatts überprüft werden kann.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</si>
</sst>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00"/>
    <numFmt numFmtId="166" formatCode="0.000"/>
    <numFmt numFmtId="167" formatCode="0.0000%"/>
    <numFmt numFmtId="168" formatCode="0.0%"/>
    <numFmt numFmtId="169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b/>
      <i/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</cellStyleXfs>
  <cellXfs count="68">
    <xf numFmtId="0" fontId="0" fillId="0" borderId="0" xfId="0"/>
    <xf numFmtId="0" fontId="0" fillId="3" borderId="2" xfId="0" applyFont="1" applyFill="1" applyBorder="1" applyAlignment="1" applyProtection="1">
      <alignment vertical="top"/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0" fontId="7" fillId="2" borderId="0" xfId="2" applyFont="1" applyFill="1" applyAlignment="1">
      <alignment vertical="top"/>
    </xf>
    <xf numFmtId="0" fontId="0" fillId="3" borderId="1" xfId="0" applyFont="1" applyFill="1" applyBorder="1" applyAlignment="1" applyProtection="1">
      <protection locked="0"/>
    </xf>
    <xf numFmtId="2" fontId="0" fillId="0" borderId="0" xfId="0" applyNumberFormat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2" borderId="0" xfId="0" applyFill="1"/>
    <xf numFmtId="0" fontId="2" fillId="2" borderId="0" xfId="0" applyFont="1" applyFill="1"/>
    <xf numFmtId="0" fontId="12" fillId="5" borderId="0" xfId="0" applyFont="1" applyFill="1" applyAlignment="1">
      <alignment horizontal="right"/>
    </xf>
    <xf numFmtId="0" fontId="12" fillId="5" borderId="0" xfId="0" applyFont="1" applyFill="1"/>
    <xf numFmtId="0" fontId="12" fillId="0" borderId="0" xfId="0" applyFont="1" applyFill="1"/>
    <xf numFmtId="0" fontId="0" fillId="0" borderId="0" xfId="0" applyFill="1"/>
    <xf numFmtId="169" fontId="0" fillId="0" borderId="0" xfId="0" applyNumberFormat="1" applyAlignment="1">
      <alignment horizontal="center" vertical="top"/>
    </xf>
    <xf numFmtId="169" fontId="0" fillId="0" borderId="0" xfId="0" applyNumberFormat="1"/>
    <xf numFmtId="9" fontId="0" fillId="3" borderId="1" xfId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vertical="top"/>
    </xf>
    <xf numFmtId="0" fontId="0" fillId="0" borderId="0" xfId="0" applyFill="1" applyAlignment="1">
      <alignment vertical="top"/>
    </xf>
    <xf numFmtId="0" fontId="18" fillId="2" borderId="0" xfId="0" applyFont="1" applyFill="1"/>
    <xf numFmtId="0" fontId="19" fillId="2" borderId="0" xfId="0" applyFont="1" applyFill="1" applyProtection="1"/>
    <xf numFmtId="0" fontId="0" fillId="2" borderId="0" xfId="2" applyFont="1" applyFill="1" applyAlignment="1" applyProtection="1">
      <alignment horizontal="center" vertical="top"/>
    </xf>
    <xf numFmtId="0" fontId="7" fillId="2" borderId="0" xfId="2" applyFont="1" applyFill="1" applyAlignment="1" applyProtection="1">
      <alignment vertical="top"/>
    </xf>
    <xf numFmtId="0" fontId="2" fillId="2" borderId="0" xfId="2" applyFont="1" applyFill="1" applyAlignment="1" applyProtection="1">
      <alignment vertical="top"/>
    </xf>
    <xf numFmtId="0" fontId="2" fillId="0" borderId="0" xfId="2" applyFont="1" applyFill="1" applyAlignment="1" applyProtection="1">
      <alignment vertical="top"/>
    </xf>
    <xf numFmtId="0" fontId="0" fillId="2" borderId="0" xfId="2" applyFont="1" applyFill="1" applyAlignment="1" applyProtection="1">
      <alignment vertical="top"/>
    </xf>
    <xf numFmtId="0" fontId="1" fillId="2" borderId="0" xfId="2" applyFont="1" applyFill="1" applyAlignment="1" applyProtection="1">
      <alignment vertical="top"/>
    </xf>
    <xf numFmtId="0" fontId="1" fillId="3" borderId="0" xfId="2" applyFont="1" applyFill="1" applyAlignment="1" applyProtection="1">
      <alignment vertical="top"/>
    </xf>
    <xf numFmtId="0" fontId="1" fillId="0" borderId="0" xfId="2" applyFont="1" applyFill="1" applyAlignment="1" applyProtection="1">
      <alignment vertical="top"/>
    </xf>
    <xf numFmtId="0" fontId="13" fillId="2" borderId="0" xfId="2" applyFont="1" applyFill="1" applyAlignment="1" applyProtection="1">
      <alignment vertical="top"/>
    </xf>
    <xf numFmtId="0" fontId="1" fillId="2" borderId="0" xfId="2" applyFont="1" applyFill="1" applyAlignment="1" applyProtection="1">
      <alignment horizontal="left" vertical="top"/>
    </xf>
    <xf numFmtId="0" fontId="2" fillId="2" borderId="3" xfId="0" applyFont="1" applyFill="1" applyBorder="1" applyAlignment="1" applyProtection="1">
      <alignment horizontal="center" vertical="top"/>
    </xf>
    <xf numFmtId="0" fontId="0" fillId="2" borderId="3" xfId="2" applyFont="1" applyFill="1" applyBorder="1" applyAlignment="1" applyProtection="1">
      <alignment horizontal="left" vertical="top"/>
    </xf>
    <xf numFmtId="0" fontId="1" fillId="0" borderId="0" xfId="2" applyFill="1" applyAlignment="1" applyProtection="1">
      <alignment vertical="top"/>
    </xf>
    <xf numFmtId="0" fontId="0" fillId="2" borderId="0" xfId="0" applyFont="1" applyFill="1" applyAlignment="1" applyProtection="1">
      <alignment horizontal="center" vertical="top"/>
    </xf>
    <xf numFmtId="0" fontId="0" fillId="2" borderId="0" xfId="2" applyFont="1" applyFill="1" applyAlignment="1" applyProtection="1">
      <alignment horizontal="left" vertical="top"/>
    </xf>
    <xf numFmtId="0" fontId="6" fillId="2" borderId="0" xfId="2" applyFont="1" applyFill="1" applyAlignment="1" applyProtection="1">
      <alignment horizontal="left" vertical="top"/>
    </xf>
    <xf numFmtId="164" fontId="0" fillId="2" borderId="4" xfId="2" applyNumberFormat="1" applyFont="1" applyFill="1" applyBorder="1" applyAlignment="1" applyProtection="1">
      <alignment horizontal="center" vertical="top"/>
    </xf>
    <xf numFmtId="164" fontId="0" fillId="2" borderId="2" xfId="2" applyNumberFormat="1" applyFont="1" applyFill="1" applyBorder="1" applyAlignment="1" applyProtection="1">
      <alignment horizontal="center" vertical="top"/>
    </xf>
    <xf numFmtId="164" fontId="0" fillId="2" borderId="0" xfId="2" applyNumberFormat="1" applyFont="1" applyFill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2" fillId="2" borderId="2" xfId="2" applyFont="1" applyFill="1" applyBorder="1" applyAlignment="1" applyProtection="1">
      <alignment horizontal="center" vertical="top"/>
    </xf>
    <xf numFmtId="0" fontId="0" fillId="2" borderId="0" xfId="2" applyFont="1" applyFill="1" applyBorder="1" applyAlignment="1" applyProtection="1">
      <alignment vertical="top"/>
    </xf>
    <xf numFmtId="165" fontId="0" fillId="2" borderId="0" xfId="2" applyNumberFormat="1" applyFont="1" applyFill="1" applyAlignment="1" applyProtection="1">
      <alignment vertical="top"/>
    </xf>
    <xf numFmtId="0" fontId="0" fillId="2" borderId="2" xfId="2" applyFont="1" applyFill="1" applyBorder="1" applyAlignment="1" applyProtection="1">
      <alignment horizontal="center" vertical="top"/>
    </xf>
    <xf numFmtId="168" fontId="0" fillId="2" borderId="2" xfId="2" applyNumberFormat="1" applyFont="1" applyFill="1" applyBorder="1" applyAlignment="1" applyProtection="1">
      <alignment horizontal="center" vertical="top"/>
    </xf>
    <xf numFmtId="0" fontId="3" fillId="2" borderId="0" xfId="2" applyFont="1" applyFill="1" applyAlignment="1" applyProtection="1">
      <alignment vertical="top"/>
    </xf>
    <xf numFmtId="0" fontId="3" fillId="2" borderId="0" xfId="2" quotePrefix="1" applyFont="1" applyFill="1" applyAlignment="1" applyProtection="1">
      <alignment vertical="top"/>
    </xf>
    <xf numFmtId="166" fontId="0" fillId="2" borderId="2" xfId="2" applyNumberFormat="1" applyFont="1" applyFill="1" applyBorder="1" applyAlignment="1" applyProtection="1">
      <alignment horizontal="center" vertical="top"/>
    </xf>
    <xf numFmtId="0" fontId="0" fillId="2" borderId="0" xfId="2" applyFont="1" applyFill="1" applyAlignment="1" applyProtection="1">
      <alignment horizontal="right" vertical="top"/>
    </xf>
    <xf numFmtId="0" fontId="0" fillId="0" borderId="0" xfId="2" applyFont="1" applyFill="1" applyAlignment="1" applyProtection="1">
      <alignment horizontal="center" vertical="top"/>
    </xf>
    <xf numFmtId="167" fontId="0" fillId="2" borderId="0" xfId="2" applyNumberFormat="1" applyFont="1" applyFill="1" applyAlignment="1" applyProtection="1">
      <alignment vertical="top"/>
    </xf>
    <xf numFmtId="0" fontId="6" fillId="2" borderId="0" xfId="2" applyFont="1" applyFill="1" applyAlignment="1" applyProtection="1">
      <alignment vertical="top"/>
    </xf>
    <xf numFmtId="0" fontId="3" fillId="2" borderId="0" xfId="2" applyFont="1" applyFill="1" applyAlignment="1" applyProtection="1">
      <alignment horizontal="center" vertical="top"/>
    </xf>
    <xf numFmtId="0" fontId="0" fillId="2" borderId="0" xfId="2" applyFont="1" applyFill="1" applyBorder="1" applyAlignment="1" applyProtection="1">
      <alignment horizontal="right" vertical="top"/>
    </xf>
    <xf numFmtId="0" fontId="6" fillId="2" borderId="0" xfId="2" applyFont="1" applyFill="1" applyBorder="1" applyAlignment="1" applyProtection="1">
      <alignment vertical="top"/>
    </xf>
    <xf numFmtId="0" fontId="0" fillId="2" borderId="0" xfId="3" applyFont="1" applyFill="1" applyAlignment="1" applyProtection="1">
      <alignment vertical="top"/>
    </xf>
    <xf numFmtId="0" fontId="0" fillId="2" borderId="0" xfId="0" applyFont="1" applyFill="1" applyAlignment="1" applyProtection="1">
      <alignment vertical="top"/>
    </xf>
    <xf numFmtId="0" fontId="0" fillId="0" borderId="0" xfId="2" applyFont="1" applyFill="1" applyAlignment="1" applyProtection="1">
      <alignment vertical="top"/>
    </xf>
    <xf numFmtId="0" fontId="0" fillId="4" borderId="0" xfId="2" applyFont="1" applyFill="1" applyAlignment="1" applyProtection="1">
      <alignment horizontal="center" vertical="top"/>
    </xf>
    <xf numFmtId="0" fontId="1" fillId="0" borderId="0" xfId="2" applyAlignment="1" applyProtection="1">
      <alignment horizontal="center" vertical="top"/>
    </xf>
    <xf numFmtId="0" fontId="1" fillId="0" borderId="0" xfId="2" applyFill="1" applyAlignment="1" applyProtection="1">
      <alignment horizontal="center" vertical="top"/>
    </xf>
    <xf numFmtId="0" fontId="0" fillId="0" borderId="0" xfId="0" applyFont="1" applyFill="1" applyAlignment="1" applyProtection="1">
      <alignment vertical="top"/>
    </xf>
    <xf numFmtId="0" fontId="10" fillId="4" borderId="0" xfId="2" applyFont="1" applyFill="1" applyAlignment="1" applyProtection="1">
      <alignment horizontal="center" vertical="top"/>
    </xf>
    <xf numFmtId="0" fontId="0" fillId="3" borderId="1" xfId="0" applyFont="1" applyFill="1" applyBorder="1" applyAlignment="1" applyProtection="1">
      <alignment horizontal="left"/>
      <protection locked="0"/>
    </xf>
    <xf numFmtId="14" fontId="0" fillId="3" borderId="1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2" fillId="5" borderId="0" xfId="0" applyFont="1" applyFill="1" applyAlignment="1">
      <alignment horizontal="center"/>
    </xf>
  </cellXfs>
  <cellStyles count="4">
    <cellStyle name="Prozent" xfId="1" builtinId="5"/>
    <cellStyle name="Standard" xfId="0" builtinId="0"/>
    <cellStyle name="Standard 2" xfId="2"/>
    <cellStyle name="Standard 3" xfId="3"/>
  </cellStyles>
  <dxfs count="2">
    <dxf>
      <font>
        <b/>
        <i val="0"/>
        <color rgb="FFFFFF00"/>
      </font>
      <fill>
        <patternFill>
          <bgColor rgb="FF0099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009900"/>
      <color rgb="FF0066FF"/>
      <color rgb="FF0070C0"/>
      <color rgb="FF70C0FF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TOST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9486869667272471E-2"/>
          <c:y val="2.8198505769361473E-3"/>
          <c:w val="0.92055577427821522"/>
          <c:h val="0.833094196558763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'Two one-sided t-Test'!$E$30</c:f>
              <c:strCache>
                <c:ptCount val="1"/>
                <c:pt idx="0">
                  <c:v>CI,1  ……………………………………………</c:v>
                </c:pt>
              </c:strCache>
            </c:strRef>
          </c:tx>
          <c:spPr>
            <a:ln w="28575">
              <a:solidFill>
                <a:schemeClr val="tx1"/>
              </a:solidFill>
              <a:headEnd type="arrow"/>
              <a:tailEnd type="arrow"/>
            </a:ln>
          </c:spPr>
          <c:marker>
            <c:symbol val="none"/>
          </c:marker>
          <c:xVal>
            <c:numRef>
              <c:f>'Two one-sided t-Test'!$F$30:$F$31</c:f>
              <c:numCache>
                <c:formatCode>0.0000</c:formatCode>
                <c:ptCount val="2"/>
                <c:pt idx="0">
                  <c:v>0.32335885625679939</c:v>
                </c:pt>
                <c:pt idx="1">
                  <c:v>-0.79002552292346084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65-4601-B9C3-B2D8E74D7867}"/>
            </c:ext>
          </c:extLst>
        </c:ser>
        <c:ser>
          <c:idx val="1"/>
          <c:order val="1"/>
          <c:tx>
            <c:strRef>
              <c:f>'Two one-sided t-Test'!$E$26</c:f>
              <c:strCache>
                <c:ptCount val="1"/>
                <c:pt idx="0">
                  <c:v>Q ………………………………………………</c:v>
                </c:pt>
              </c:strCache>
            </c:strRef>
          </c:tx>
          <c:spPr>
            <a:ln w="254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('Two one-sided t-Test'!$F$26,'Two one-sided t-Test'!$F$26)</c:f>
              <c:numCache>
                <c:formatCode>0.0000</c:formatCode>
                <c:ptCount val="2"/>
                <c:pt idx="0">
                  <c:v>1.1890000000000001</c:v>
                </c:pt>
                <c:pt idx="1">
                  <c:v>1.1890000000000001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65-4601-B9C3-B2D8E74D7867}"/>
            </c:ext>
          </c:extLst>
        </c:ser>
        <c:ser>
          <c:idx val="2"/>
          <c:order val="2"/>
          <c:tx>
            <c:strRef>
              <c:f>'Two one-sided t-Test'!$E$27</c:f>
              <c:strCache>
                <c:ptCount val="1"/>
                <c:pt idx="0">
                  <c:v>-Q ……………………………………………..</c:v>
                </c:pt>
              </c:strCache>
            </c:strRef>
          </c:tx>
          <c:spPr>
            <a:ln w="254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('Two one-sided t-Test'!$F$27,'Two one-sided t-Test'!$F$27)</c:f>
              <c:numCache>
                <c:formatCode>0.0000</c:formatCode>
                <c:ptCount val="2"/>
                <c:pt idx="0">
                  <c:v>-1.1890000000000001</c:v>
                </c:pt>
                <c:pt idx="1">
                  <c:v>-1.1890000000000001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265-4601-B9C3-B2D8E74D7867}"/>
            </c:ext>
          </c:extLst>
        </c:ser>
        <c:ser>
          <c:idx val="3"/>
          <c:order val="3"/>
          <c:marker>
            <c:symbol val="none"/>
          </c:marker>
          <c:dPt>
            <c:idx val="1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265-4601-B9C3-B2D8E74D7867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265-4601-B9C3-B2D8E74D7867}"/>
            </c:ext>
          </c:extLst>
        </c:ser>
        <c:ser>
          <c:idx val="4"/>
          <c:order val="4"/>
          <c:tx>
            <c:strRef>
              <c:f>'Two one-sided t-Test'!$E$16</c:f>
              <c:strCache>
                <c:ptCount val="1"/>
                <c:pt idx="0">
                  <c:v>Differenz der Mittelwerte                  …………………………………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('Two one-sided t-Test'!$G$16,'Two one-sided t-Test'!$G$16,'Two one-sided t-Test'!$G$16,'Two one-sided t-Test'!$G$16,'Two one-sided t-Test'!$G$16)</c:f>
              <c:numCache>
                <c:formatCode>0.0000</c:formatCode>
                <c:ptCount val="5"/>
                <c:pt idx="0">
                  <c:v>-0.23333333333333073</c:v>
                </c:pt>
                <c:pt idx="1">
                  <c:v>-0.23333333333333073</c:v>
                </c:pt>
                <c:pt idx="2">
                  <c:v>-0.23333333333333073</c:v>
                </c:pt>
                <c:pt idx="3">
                  <c:v>-0.23333333333333073</c:v>
                </c:pt>
                <c:pt idx="4">
                  <c:v>-0.23333333333333073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0.9</c:v>
              </c:pt>
              <c:pt idx="1">
                <c:v>1.1000000000000001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265-4601-B9C3-B2D8E74D7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08344"/>
        <c:axId val="130511088"/>
      </c:scatterChart>
      <c:valAx>
        <c:axId val="130508344"/>
        <c:scaling>
          <c:orientation val="minMax"/>
        </c:scaling>
        <c:delete val="0"/>
        <c:axPos val="b"/>
        <c:numFmt formatCode="#,##0.000" sourceLinked="0"/>
        <c:majorTickMark val="out"/>
        <c:minorTickMark val="none"/>
        <c:tickLblPos val="nextTo"/>
        <c:crossAx val="130511088"/>
        <c:crosses val="autoZero"/>
        <c:crossBetween val="midCat"/>
      </c:valAx>
      <c:valAx>
        <c:axId val="130511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508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</xdr:colOff>
      <xdr:row>12</xdr:row>
      <xdr:rowOff>63816</xdr:rowOff>
    </xdr:from>
    <xdr:to>
      <xdr:col>12</xdr:col>
      <xdr:colOff>933907</xdr:colOff>
      <xdr:row>32</xdr:row>
      <xdr:rowOff>129996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778510</xdr:colOff>
      <xdr:row>17</xdr:row>
      <xdr:rowOff>179070</xdr:rowOff>
    </xdr:from>
    <xdr:to>
      <xdr:col>4</xdr:col>
      <xdr:colOff>1121410</xdr:colOff>
      <xdr:row>18</xdr:row>
      <xdr:rowOff>167640</xdr:rowOff>
    </xdr:to>
    <xdr:grpSp>
      <xdr:nvGrpSpPr>
        <xdr:cNvPr id="3" name="Gruppieren 2"/>
        <xdr:cNvGrpSpPr/>
      </xdr:nvGrpSpPr>
      <xdr:grpSpPr>
        <a:xfrm>
          <a:off x="3299340" y="3332504"/>
          <a:ext cx="342900" cy="170683"/>
          <a:chOff x="10287000" y="2314575"/>
          <a:chExt cx="342900" cy="171450"/>
        </a:xfrm>
      </xdr:grpSpPr>
      <xdr:pic>
        <xdr:nvPicPr>
          <xdr:cNvPr id="4" name="Grafik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87000" y="2314575"/>
            <a:ext cx="133350" cy="171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Grafik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87025" y="2314575"/>
            <a:ext cx="142875" cy="171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672677</xdr:colOff>
      <xdr:row>20</xdr:row>
      <xdr:rowOff>25612</xdr:rowOff>
    </xdr:from>
    <xdr:to>
      <xdr:col>4</xdr:col>
      <xdr:colOff>1025102</xdr:colOff>
      <xdr:row>21</xdr:row>
      <xdr:rowOff>14182</xdr:rowOff>
    </xdr:to>
    <xdr:grpSp>
      <xdr:nvGrpSpPr>
        <xdr:cNvPr id="6" name="Gruppieren 5"/>
        <xdr:cNvGrpSpPr/>
      </xdr:nvGrpSpPr>
      <xdr:grpSpPr>
        <a:xfrm>
          <a:off x="3193507" y="3734971"/>
          <a:ext cx="352425" cy="170683"/>
          <a:chOff x="10420350" y="4248150"/>
          <a:chExt cx="352425" cy="171450"/>
        </a:xfrm>
      </xdr:grpSpPr>
      <xdr:pic>
        <xdr:nvPicPr>
          <xdr:cNvPr id="7" name="Grafik 6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20350" y="4248150"/>
            <a:ext cx="123825" cy="171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Grafik 7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39425" y="4248150"/>
            <a:ext cx="133350" cy="171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1399223</xdr:colOff>
      <xdr:row>12</xdr:row>
      <xdr:rowOff>19685</xdr:rowOff>
    </xdr:from>
    <xdr:ext cx="267317" cy="176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3907473" y="2083435"/>
              <a:ext cx="267317" cy="176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,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3907473" y="2083435"/>
              <a:ext cx="267317" cy="176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𝑥 ̅_(𝐴, 𝐵)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1361440</xdr:colOff>
      <xdr:row>13</xdr:row>
      <xdr:rowOff>13335</xdr:rowOff>
    </xdr:from>
    <xdr:ext cx="18312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3980815" y="2556510"/>
              <a:ext cx="18312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3980815" y="2556510"/>
              <a:ext cx="18312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𝑎_𝑎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1431716</xdr:colOff>
      <xdr:row>19</xdr:row>
      <xdr:rowOff>9525</xdr:rowOff>
    </xdr:from>
    <xdr:ext cx="16158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3946316" y="3421592"/>
              <a:ext cx="16158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3946316" y="3421592"/>
              <a:ext cx="16158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𝑠_𝐴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1596815</xdr:colOff>
      <xdr:row>19</xdr:row>
      <xdr:rowOff>9525</xdr:rowOff>
    </xdr:from>
    <xdr:ext cx="17197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4111415" y="3421592"/>
              <a:ext cx="1719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4111415" y="3421592"/>
              <a:ext cx="1719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𝑠_𝐵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1535748</xdr:colOff>
      <xdr:row>15</xdr:row>
      <xdr:rowOff>952</xdr:rowOff>
    </xdr:from>
    <xdr:ext cx="49391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/>
            <xdr:cNvSpPr txBox="1"/>
          </xdr:nvSpPr>
          <xdr:spPr>
            <a:xfrm>
              <a:off x="4043998" y="2612390"/>
              <a:ext cx="4939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3" name="Textfeld 12"/>
            <xdr:cNvSpPr txBox="1"/>
          </xdr:nvSpPr>
          <xdr:spPr>
            <a:xfrm>
              <a:off x="4043998" y="2612390"/>
              <a:ext cx="4939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𝑥 ̅_𝐴−𝑥 ̅_𝐵</a:t>
              </a:r>
              <a:endParaRPr lang="de-DE" sz="1100"/>
            </a:p>
          </xdr:txBody>
        </xdr:sp>
      </mc:Fallback>
    </mc:AlternateContent>
    <xdr:clientData/>
  </xdr:oneCellAnchor>
  <xdr:twoCellAnchor>
    <xdr:from>
      <xdr:col>11</xdr:col>
      <xdr:colOff>306918</xdr:colOff>
      <xdr:row>34</xdr:row>
      <xdr:rowOff>158751</xdr:rowOff>
    </xdr:from>
    <xdr:to>
      <xdr:col>11</xdr:col>
      <xdr:colOff>734482</xdr:colOff>
      <xdr:row>35</xdr:row>
      <xdr:rowOff>179069</xdr:rowOff>
    </xdr:to>
    <xdr:grpSp>
      <xdr:nvGrpSpPr>
        <xdr:cNvPr id="23" name="Gruppieren 22"/>
        <xdr:cNvGrpSpPr/>
      </xdr:nvGrpSpPr>
      <xdr:grpSpPr>
        <a:xfrm>
          <a:off x="9057937" y="6532713"/>
          <a:ext cx="427564" cy="202432"/>
          <a:chOff x="8731251" y="6508751"/>
          <a:chExt cx="427564" cy="210818"/>
        </a:xfrm>
      </xdr:grpSpPr>
      <xdr:pic>
        <xdr:nvPicPr>
          <xdr:cNvPr id="21" name="Grafik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31251" y="6540499"/>
            <a:ext cx="133350" cy="17907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Grafik 2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5940" y="6540499"/>
            <a:ext cx="142875" cy="17907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Textfeld 18"/>
          <xdr:cNvSpPr txBox="1"/>
        </xdr:nvSpPr>
        <xdr:spPr>
          <a:xfrm>
            <a:off x="8826500" y="6508751"/>
            <a:ext cx="201083" cy="190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100"/>
              <a:t>-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M114"/>
  <sheetViews>
    <sheetView tabSelected="1" zoomScale="90" zoomScaleNormal="90" workbookViewId="0">
      <selection activeCell="E5" sqref="E5:G5"/>
    </sheetView>
  </sheetViews>
  <sheetFormatPr baseColWidth="10" defaultColWidth="0" defaultRowHeight="14.3" zeroHeight="1" x14ac:dyDescent="0.25"/>
  <cols>
    <col min="1" max="1" width="7.25" style="61" customWidth="1"/>
    <col min="2" max="2" width="11.5" style="62" customWidth="1"/>
    <col min="3" max="3" width="11.25" style="62" bestFit="1" customWidth="1"/>
    <col min="4" max="4" width="6.5" style="58" customWidth="1"/>
    <col min="5" max="5" width="26.125" style="58" customWidth="1"/>
    <col min="6" max="7" width="11.5" style="58" customWidth="1"/>
    <col min="8" max="8" width="6.5" style="58" customWidth="1"/>
    <col min="9" max="12" width="11.5" style="58" customWidth="1"/>
    <col min="13" max="13" width="19.5" style="58" customWidth="1"/>
    <col min="14" max="16384" width="11.5" style="33" hidden="1"/>
  </cols>
  <sheetData>
    <row r="1" spans="1:13" s="24" customFormat="1" ht="17" x14ac:dyDescent="0.25">
      <c r="A1" s="22" t="s">
        <v>91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8" customFormat="1" x14ac:dyDescent="0.25">
      <c r="A2" s="25" t="s">
        <v>23</v>
      </c>
      <c r="B2" s="26"/>
      <c r="C2" s="26"/>
      <c r="D2" s="26"/>
      <c r="E2" s="26"/>
      <c r="F2" s="26"/>
      <c r="G2" s="27"/>
      <c r="H2" s="27"/>
      <c r="I2" s="27"/>
      <c r="J2" s="27"/>
      <c r="K2" s="26"/>
      <c r="L2" s="26"/>
      <c r="M2" s="26"/>
    </row>
    <row r="3" spans="1:13" s="28" customFormat="1" x14ac:dyDescent="0.25">
      <c r="A3" s="25" t="s">
        <v>69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8" customForma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24" customFormat="1" x14ac:dyDescent="0.25">
      <c r="A5" s="25" t="s">
        <v>56</v>
      </c>
      <c r="B5" s="23"/>
      <c r="C5" s="23"/>
      <c r="D5" s="23"/>
      <c r="E5" s="64" t="s">
        <v>59</v>
      </c>
      <c r="F5" s="66"/>
      <c r="G5" s="66"/>
      <c r="H5" s="23"/>
      <c r="I5" s="26" t="s">
        <v>49</v>
      </c>
      <c r="J5" s="23"/>
      <c r="K5" s="23"/>
      <c r="L5" s="23"/>
      <c r="M5" s="23"/>
    </row>
    <row r="6" spans="1:13" s="24" customFormat="1" x14ac:dyDescent="0.25">
      <c r="A6" s="25" t="s">
        <v>36</v>
      </c>
      <c r="B6" s="23"/>
      <c r="C6" s="23"/>
      <c r="D6" s="23"/>
      <c r="E6" s="64" t="s">
        <v>57</v>
      </c>
      <c r="F6" s="64"/>
      <c r="G6" s="64"/>
      <c r="H6" s="23"/>
      <c r="I6" s="26" t="s">
        <v>51</v>
      </c>
      <c r="J6" s="23"/>
      <c r="K6" s="64"/>
      <c r="L6" s="64"/>
      <c r="M6" s="64"/>
    </row>
    <row r="7" spans="1:13" s="28" customFormat="1" x14ac:dyDescent="0.25">
      <c r="A7" s="25" t="s">
        <v>37</v>
      </c>
      <c r="B7" s="26"/>
      <c r="C7" s="26"/>
      <c r="D7" s="26"/>
      <c r="E7" s="64" t="s">
        <v>58</v>
      </c>
      <c r="F7" s="64"/>
      <c r="G7" s="64"/>
      <c r="H7" s="26"/>
      <c r="I7" s="25" t="s">
        <v>50</v>
      </c>
      <c r="J7" s="26"/>
      <c r="K7" s="65"/>
      <c r="L7" s="64"/>
      <c r="M7" s="64"/>
    </row>
    <row r="8" spans="1:13" s="28" customFormat="1" x14ac:dyDescent="0.25">
      <c r="A8" s="25" t="s">
        <v>38</v>
      </c>
      <c r="B8" s="26"/>
      <c r="C8" s="26"/>
      <c r="D8" s="26"/>
      <c r="E8" s="64" t="s">
        <v>29</v>
      </c>
      <c r="F8" s="64"/>
      <c r="G8" s="64"/>
      <c r="H8" s="26"/>
      <c r="I8" s="26"/>
      <c r="J8" s="26"/>
      <c r="K8" s="26"/>
      <c r="L8" s="26"/>
      <c r="M8" s="26"/>
    </row>
    <row r="9" spans="1:13" s="28" customFormat="1" x14ac:dyDescent="0.25">
      <c r="A9" s="25" t="s">
        <v>39</v>
      </c>
      <c r="B9" s="26"/>
      <c r="C9" s="26"/>
      <c r="D9" s="26"/>
      <c r="E9" s="64" t="s">
        <v>60</v>
      </c>
      <c r="F9" s="64"/>
      <c r="G9" s="64"/>
      <c r="H9" s="26"/>
      <c r="I9" s="29"/>
      <c r="J9" s="26"/>
      <c r="K9" s="26"/>
      <c r="L9" s="26"/>
      <c r="M9" s="26"/>
    </row>
    <row r="10" spans="1:13" s="28" customFormat="1" x14ac:dyDescent="0.25">
      <c r="A10" s="25" t="s">
        <v>80</v>
      </c>
      <c r="B10" s="26"/>
      <c r="C10" s="26"/>
      <c r="D10" s="26"/>
      <c r="E10" s="26"/>
      <c r="F10" s="4">
        <v>12</v>
      </c>
      <c r="G10" s="26" t="str">
        <f>+E8</f>
        <v>mg/L</v>
      </c>
      <c r="H10" s="26"/>
      <c r="I10" s="29"/>
      <c r="J10" s="26"/>
      <c r="K10" s="26"/>
      <c r="L10" s="26"/>
      <c r="M10" s="26"/>
    </row>
    <row r="11" spans="1:13" s="28" customFormat="1" ht="14.9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ht="14.95" thickBot="1" x14ac:dyDescent="0.3">
      <c r="A12" s="31" t="s">
        <v>4</v>
      </c>
      <c r="B12" s="31" t="s">
        <v>0</v>
      </c>
      <c r="C12" s="31" t="s">
        <v>1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x14ac:dyDescent="0.25">
      <c r="A13" s="34">
        <v>1</v>
      </c>
      <c r="B13" s="1">
        <v>11.6</v>
      </c>
      <c r="C13" s="2">
        <v>8.8000000000000007</v>
      </c>
      <c r="D13" s="35"/>
      <c r="E13" s="36" t="s">
        <v>6</v>
      </c>
      <c r="F13" s="36"/>
      <c r="G13" s="37">
        <f>AVERAGE(F19:G19)</f>
        <v>11.89</v>
      </c>
      <c r="H13" s="36"/>
      <c r="I13" s="36"/>
      <c r="J13" s="25"/>
      <c r="K13" s="25"/>
      <c r="L13" s="25"/>
      <c r="M13" s="25"/>
    </row>
    <row r="14" spans="1:13" x14ac:dyDescent="0.25">
      <c r="A14" s="34">
        <v>2</v>
      </c>
      <c r="B14" s="1">
        <v>11.6</v>
      </c>
      <c r="C14" s="1">
        <v>14.4</v>
      </c>
      <c r="D14" s="35"/>
      <c r="E14" s="36" t="s">
        <v>5</v>
      </c>
      <c r="F14" s="36"/>
      <c r="G14" s="16">
        <v>0.1</v>
      </c>
      <c r="H14" s="21"/>
      <c r="I14" s="36"/>
      <c r="J14" s="25"/>
      <c r="K14" s="25"/>
      <c r="L14" s="25"/>
      <c r="M14" s="25"/>
    </row>
    <row r="15" spans="1:13" x14ac:dyDescent="0.25">
      <c r="A15" s="34">
        <v>3</v>
      </c>
      <c r="B15" s="1">
        <v>11.7</v>
      </c>
      <c r="C15" s="1">
        <v>13</v>
      </c>
      <c r="D15" s="35"/>
      <c r="E15" s="35" t="s">
        <v>72</v>
      </c>
      <c r="F15" s="35"/>
      <c r="G15" s="38">
        <f>G14*G13</f>
        <v>1.1890000000000001</v>
      </c>
      <c r="H15" s="35"/>
      <c r="I15" s="35"/>
      <c r="J15" s="25"/>
      <c r="K15" s="25"/>
      <c r="L15" s="25"/>
      <c r="M15" s="25"/>
    </row>
    <row r="16" spans="1:13" x14ac:dyDescent="0.25">
      <c r="A16" s="34">
        <v>4</v>
      </c>
      <c r="B16" s="1">
        <v>11.7</v>
      </c>
      <c r="C16" s="1">
        <v>12.5</v>
      </c>
      <c r="D16" s="35"/>
      <c r="E16" s="36" t="s">
        <v>7</v>
      </c>
      <c r="F16" s="35"/>
      <c r="G16" s="38">
        <f>F19-G19</f>
        <v>-0.23333333333333073</v>
      </c>
      <c r="H16" s="35"/>
      <c r="I16" s="35"/>
      <c r="J16" s="25"/>
      <c r="K16" s="25"/>
      <c r="L16" s="25"/>
      <c r="M16" s="25"/>
    </row>
    <row r="17" spans="1:13" x14ac:dyDescent="0.25">
      <c r="A17" s="34">
        <v>5</v>
      </c>
      <c r="B17" s="1">
        <v>11.8</v>
      </c>
      <c r="C17" s="1">
        <v>11.5</v>
      </c>
      <c r="D17" s="35"/>
      <c r="E17" s="35"/>
      <c r="F17" s="35"/>
      <c r="G17" s="35"/>
      <c r="H17" s="35"/>
      <c r="I17" s="35"/>
      <c r="J17" s="39"/>
      <c r="K17" s="25"/>
      <c r="L17" s="25"/>
      <c r="M17" s="25"/>
    </row>
    <row r="18" spans="1:13" x14ac:dyDescent="0.25">
      <c r="A18" s="34">
        <v>6</v>
      </c>
      <c r="B18" s="1">
        <v>11.7</v>
      </c>
      <c r="C18" s="1">
        <v>10.6</v>
      </c>
      <c r="D18" s="35"/>
      <c r="E18" s="40" t="s">
        <v>13</v>
      </c>
      <c r="F18" s="41" t="s">
        <v>2</v>
      </c>
      <c r="G18" s="41" t="s">
        <v>3</v>
      </c>
      <c r="H18" s="25"/>
      <c r="I18" s="25"/>
      <c r="J18" s="25"/>
      <c r="K18" s="25"/>
      <c r="L18" s="25"/>
      <c r="M18" s="25"/>
    </row>
    <row r="19" spans="1:13" ht="14.95" customHeight="1" x14ac:dyDescent="0.25">
      <c r="A19" s="34">
        <v>7</v>
      </c>
      <c r="B19" s="1">
        <v>11.9</v>
      </c>
      <c r="C19" s="1">
        <v>11.5</v>
      </c>
      <c r="D19" s="35"/>
      <c r="E19" s="42" t="s">
        <v>9</v>
      </c>
      <c r="F19" s="38">
        <f>AVERAGE(B13:B112)</f>
        <v>11.773333333333335</v>
      </c>
      <c r="G19" s="38">
        <f>AVERAGE(C13:C112)</f>
        <v>12.006666666666666</v>
      </c>
      <c r="H19" s="25"/>
      <c r="I19" s="43"/>
      <c r="J19" s="25"/>
      <c r="K19" s="25"/>
      <c r="L19" s="25"/>
      <c r="M19" s="25"/>
    </row>
    <row r="20" spans="1:13" x14ac:dyDescent="0.25">
      <c r="A20" s="34">
        <v>8</v>
      </c>
      <c r="B20" s="1">
        <v>11.9</v>
      </c>
      <c r="C20" s="1">
        <v>12.7</v>
      </c>
      <c r="D20" s="35"/>
      <c r="E20" s="42" t="s">
        <v>10</v>
      </c>
      <c r="F20" s="38">
        <f>_xlfn.STDEV.S(B13:B99)</f>
        <v>0.10997835284835908</v>
      </c>
      <c r="G20" s="38">
        <f>_xlfn.STDEV.S(C13:C99)</f>
        <v>1.2191722406538592</v>
      </c>
      <c r="H20" s="25"/>
      <c r="I20" s="25"/>
      <c r="J20" s="25"/>
      <c r="K20" s="25"/>
      <c r="L20" s="25"/>
      <c r="M20" s="25"/>
    </row>
    <row r="21" spans="1:13" x14ac:dyDescent="0.25">
      <c r="A21" s="34">
        <v>9</v>
      </c>
      <c r="B21" s="1">
        <v>11.8</v>
      </c>
      <c r="C21" s="1">
        <v>12.1</v>
      </c>
      <c r="D21" s="35"/>
      <c r="E21" s="42" t="s">
        <v>11</v>
      </c>
      <c r="F21" s="38">
        <f>F20^2</f>
        <v>1.2095238095238171E-2</v>
      </c>
      <c r="G21" s="38">
        <f>G20^2</f>
        <v>1.4863809523809517</v>
      </c>
      <c r="H21" s="25"/>
      <c r="I21" s="25"/>
      <c r="J21" s="25"/>
      <c r="K21" s="25"/>
      <c r="L21" s="25"/>
      <c r="M21" s="25"/>
    </row>
    <row r="22" spans="1:13" x14ac:dyDescent="0.25">
      <c r="A22" s="34">
        <v>10</v>
      </c>
      <c r="B22" s="1">
        <v>12</v>
      </c>
      <c r="C22" s="1">
        <v>12.5</v>
      </c>
      <c r="D22" s="35"/>
      <c r="E22" s="42" t="s">
        <v>12</v>
      </c>
      <c r="F22" s="44">
        <f>COUNT(B13:B99)</f>
        <v>15</v>
      </c>
      <c r="G22" s="44">
        <f>COUNT(C13:C99)</f>
        <v>15</v>
      </c>
      <c r="H22" s="25"/>
      <c r="I22" s="25"/>
      <c r="J22" s="25"/>
      <c r="K22" s="25"/>
      <c r="L22" s="25"/>
      <c r="M22" s="25"/>
    </row>
    <row r="23" spans="1:13" x14ac:dyDescent="0.25">
      <c r="A23" s="34">
        <v>11</v>
      </c>
      <c r="B23" s="1">
        <v>11.8</v>
      </c>
      <c r="C23" s="1">
        <v>12.2</v>
      </c>
      <c r="D23" s="35"/>
      <c r="E23" s="42" t="s">
        <v>17</v>
      </c>
      <c r="F23" s="45">
        <f>IF(F10=0,"XXXX",+F19/$F$10)</f>
        <v>0.98111111111111127</v>
      </c>
      <c r="G23" s="45">
        <f>IF(F10=0,"XXXX",+G19/$F$10)</f>
        <v>1.0005555555555554</v>
      </c>
      <c r="H23" s="25"/>
      <c r="I23" s="25"/>
      <c r="J23" s="25"/>
      <c r="K23" s="25"/>
      <c r="L23" s="25"/>
      <c r="M23" s="25"/>
    </row>
    <row r="24" spans="1:13" x14ac:dyDescent="0.25">
      <c r="A24" s="34">
        <v>12</v>
      </c>
      <c r="B24" s="1">
        <v>11.8</v>
      </c>
      <c r="C24" s="1">
        <v>12.1</v>
      </c>
      <c r="D24" s="35"/>
      <c r="E24" s="42"/>
      <c r="F24" s="42"/>
      <c r="G24" s="42"/>
      <c r="H24" s="25"/>
      <c r="I24" s="25"/>
      <c r="J24" s="25"/>
      <c r="K24" s="25"/>
      <c r="L24" s="25"/>
      <c r="M24" s="25"/>
    </row>
    <row r="25" spans="1:13" x14ac:dyDescent="0.25">
      <c r="A25" s="34">
        <v>13</v>
      </c>
      <c r="B25" s="1">
        <v>11.8</v>
      </c>
      <c r="C25" s="1">
        <v>11.8</v>
      </c>
      <c r="D25" s="35"/>
      <c r="E25" s="23" t="s">
        <v>73</v>
      </c>
      <c r="F25" s="25"/>
      <c r="G25" s="25"/>
      <c r="H25" s="25"/>
      <c r="I25" s="25"/>
      <c r="J25" s="25"/>
      <c r="K25" s="25"/>
      <c r="L25" s="25"/>
      <c r="M25" s="25"/>
    </row>
    <row r="26" spans="1:13" x14ac:dyDescent="0.25">
      <c r="A26" s="34">
        <v>14</v>
      </c>
      <c r="B26" s="1">
        <v>11.7</v>
      </c>
      <c r="C26" s="1">
        <v>12.5</v>
      </c>
      <c r="D26" s="35"/>
      <c r="E26" s="46" t="s">
        <v>74</v>
      </c>
      <c r="F26" s="38">
        <f>G15</f>
        <v>1.1890000000000001</v>
      </c>
      <c r="G26" s="25"/>
      <c r="H26" s="25"/>
      <c r="I26" s="25"/>
      <c r="J26" s="25"/>
      <c r="K26" s="25"/>
      <c r="L26" s="25"/>
      <c r="M26" s="25"/>
    </row>
    <row r="27" spans="1:13" x14ac:dyDescent="0.25">
      <c r="A27" s="34">
        <v>15</v>
      </c>
      <c r="B27" s="1">
        <v>11.8</v>
      </c>
      <c r="C27" s="1">
        <v>11.9</v>
      </c>
      <c r="D27" s="35"/>
      <c r="E27" s="47" t="s">
        <v>75</v>
      </c>
      <c r="F27" s="38">
        <f>-G15</f>
        <v>-1.1890000000000001</v>
      </c>
      <c r="G27" s="25"/>
      <c r="H27" s="25"/>
      <c r="I27" s="25"/>
      <c r="J27" s="25"/>
      <c r="K27" s="25"/>
      <c r="L27" s="25"/>
      <c r="M27" s="25"/>
    </row>
    <row r="28" spans="1:13" ht="17" x14ac:dyDescent="0.25">
      <c r="A28" s="34">
        <v>16</v>
      </c>
      <c r="B28" s="1"/>
      <c r="C28" s="1"/>
      <c r="D28" s="35"/>
      <c r="E28" s="23" t="s">
        <v>14</v>
      </c>
      <c r="F28" s="25"/>
      <c r="G28" s="25"/>
      <c r="H28" s="25"/>
      <c r="I28" s="25"/>
      <c r="J28" s="25"/>
      <c r="K28" s="25"/>
      <c r="L28" s="25"/>
      <c r="M28" s="25"/>
    </row>
    <row r="29" spans="1:13" x14ac:dyDescent="0.25">
      <c r="A29" s="34">
        <v>17</v>
      </c>
      <c r="B29" s="1"/>
      <c r="C29" s="1"/>
      <c r="D29" s="35"/>
      <c r="E29" s="25" t="s">
        <v>76</v>
      </c>
      <c r="F29" s="48">
        <f>((F21/F22)+(G21/G22))^2/(F20^4/(F22^2*(F22-1))+G20^4/(G22^2*(G22-1)))</f>
        <v>14.227831392864582</v>
      </c>
      <c r="G29" s="25"/>
      <c r="H29" s="25"/>
      <c r="I29" s="25"/>
      <c r="J29" s="25"/>
      <c r="K29" s="25"/>
      <c r="L29" s="25"/>
      <c r="M29" s="25"/>
    </row>
    <row r="30" spans="1:13" ht="17" x14ac:dyDescent="0.25">
      <c r="A30" s="34">
        <v>18</v>
      </c>
      <c r="B30" s="1"/>
      <c r="C30" s="1"/>
      <c r="D30" s="35"/>
      <c r="E30" s="25" t="s">
        <v>15</v>
      </c>
      <c r="F30" s="38">
        <f>(F$19-G$19)+TINV(2*0.05,F29)*SQRT(F21/F22+G21/G22)</f>
        <v>0.32335885625679939</v>
      </c>
      <c r="G30" s="25"/>
      <c r="H30" s="25"/>
      <c r="I30" s="25"/>
      <c r="J30" s="25"/>
      <c r="K30" s="25"/>
      <c r="L30" s="25"/>
      <c r="M30" s="25"/>
    </row>
    <row r="31" spans="1:13" ht="17" x14ac:dyDescent="0.25">
      <c r="A31" s="34">
        <v>19</v>
      </c>
      <c r="B31" s="1"/>
      <c r="C31" s="1"/>
      <c r="D31" s="35"/>
      <c r="E31" s="25" t="s">
        <v>16</v>
      </c>
      <c r="F31" s="38">
        <f>(F$19-G$19)-TINV(2*0.05,F29)*SQRT(F21/F22+G21/G22)</f>
        <v>-0.79002552292346084</v>
      </c>
      <c r="G31" s="25"/>
      <c r="H31" s="25"/>
      <c r="I31" s="25"/>
      <c r="J31" s="25"/>
      <c r="K31" s="25"/>
      <c r="L31" s="25"/>
      <c r="M31" s="25"/>
    </row>
    <row r="32" spans="1:13" x14ac:dyDescent="0.25">
      <c r="A32" s="34">
        <v>20</v>
      </c>
      <c r="B32" s="1"/>
      <c r="C32" s="1"/>
      <c r="D32" s="35"/>
      <c r="E32" s="25"/>
      <c r="F32" s="25"/>
      <c r="G32" s="25"/>
      <c r="H32" s="25"/>
      <c r="I32" s="25"/>
      <c r="J32" s="25"/>
      <c r="K32" s="25"/>
      <c r="L32" s="25"/>
      <c r="M32" s="25"/>
    </row>
    <row r="33" spans="1:13" x14ac:dyDescent="0.25">
      <c r="A33" s="34">
        <v>21</v>
      </c>
      <c r="B33" s="1"/>
      <c r="C33" s="1"/>
      <c r="D33" s="35"/>
      <c r="E33" s="49" t="s">
        <v>21</v>
      </c>
      <c r="F33" s="50" t="str">
        <f>IF(AND(ABS(F30)&lt;ABS(F26),ABS(F31)&lt;ABS(F27)),"JA","NEIN")</f>
        <v>JA</v>
      </c>
      <c r="G33" s="25"/>
      <c r="H33" s="25"/>
      <c r="I33" s="25"/>
      <c r="J33" s="25"/>
      <c r="K33" s="25"/>
      <c r="L33" s="25"/>
      <c r="M33" s="25"/>
    </row>
    <row r="34" spans="1:13" x14ac:dyDescent="0.25">
      <c r="A34" s="34">
        <v>22</v>
      </c>
      <c r="B34" s="1"/>
      <c r="C34" s="1"/>
      <c r="D34" s="35"/>
      <c r="E34" s="25"/>
      <c r="F34" s="25"/>
      <c r="G34" s="25"/>
      <c r="H34" s="25"/>
      <c r="I34" s="25" t="s">
        <v>22</v>
      </c>
      <c r="J34" s="25" t="s">
        <v>77</v>
      </c>
      <c r="K34" s="25"/>
      <c r="L34" s="25"/>
      <c r="M34" s="25"/>
    </row>
    <row r="35" spans="1:13" x14ac:dyDescent="0.25">
      <c r="A35" s="34">
        <v>23</v>
      </c>
      <c r="B35" s="1"/>
      <c r="C35" s="1"/>
      <c r="D35" s="35"/>
      <c r="E35" s="36" t="s">
        <v>70</v>
      </c>
      <c r="F35" s="51"/>
      <c r="G35" s="25"/>
      <c r="H35" s="25"/>
      <c r="I35" s="25"/>
      <c r="J35" s="25" t="s">
        <v>78</v>
      </c>
      <c r="K35" s="25"/>
      <c r="L35" s="25"/>
      <c r="M35" s="25"/>
    </row>
    <row r="36" spans="1:13" x14ac:dyDescent="0.25">
      <c r="A36" s="34">
        <v>24</v>
      </c>
      <c r="B36" s="1"/>
      <c r="C36" s="1"/>
      <c r="D36" s="35"/>
      <c r="E36" s="36" t="s">
        <v>71</v>
      </c>
      <c r="F36" s="39"/>
      <c r="G36" s="25"/>
      <c r="H36" s="25"/>
      <c r="I36" s="25"/>
      <c r="J36" s="25" t="s">
        <v>31</v>
      </c>
      <c r="K36" s="25"/>
      <c r="L36" s="25"/>
      <c r="M36" s="25"/>
    </row>
    <row r="37" spans="1:13" x14ac:dyDescent="0.25">
      <c r="A37" s="34">
        <v>25</v>
      </c>
      <c r="B37" s="1"/>
      <c r="C37" s="1"/>
      <c r="D37" s="35"/>
      <c r="E37" s="25"/>
      <c r="F37" s="25"/>
      <c r="G37" s="25"/>
      <c r="H37" s="25"/>
      <c r="I37" s="25"/>
      <c r="J37" s="25" t="s">
        <v>32</v>
      </c>
      <c r="K37" s="25"/>
      <c r="L37" s="25"/>
      <c r="M37" s="25"/>
    </row>
    <row r="38" spans="1:13" x14ac:dyDescent="0.25">
      <c r="A38" s="34">
        <v>26</v>
      </c>
      <c r="B38" s="1"/>
      <c r="C38" s="1"/>
      <c r="D38" s="35"/>
      <c r="E38" s="25"/>
      <c r="F38" s="25"/>
      <c r="G38" s="25"/>
      <c r="H38" s="25"/>
      <c r="I38" s="25"/>
      <c r="J38" s="25" t="s">
        <v>33</v>
      </c>
      <c r="K38" s="25"/>
      <c r="L38" s="25"/>
      <c r="M38" s="25"/>
    </row>
    <row r="39" spans="1:13" x14ac:dyDescent="0.25">
      <c r="A39" s="34">
        <v>27</v>
      </c>
      <c r="B39" s="1"/>
      <c r="C39" s="1"/>
      <c r="D39" s="35"/>
      <c r="E39" s="25"/>
      <c r="F39" s="25"/>
      <c r="G39" s="25"/>
      <c r="H39" s="25"/>
      <c r="I39" s="25"/>
      <c r="J39" s="52" t="s">
        <v>81</v>
      </c>
      <c r="K39" s="25"/>
      <c r="L39" s="25"/>
      <c r="M39" s="25"/>
    </row>
    <row r="40" spans="1:13" x14ac:dyDescent="0.25">
      <c r="A40" s="34">
        <v>28</v>
      </c>
      <c r="B40" s="1"/>
      <c r="C40" s="1"/>
      <c r="D40" s="35"/>
      <c r="E40" s="25"/>
      <c r="F40" s="25"/>
      <c r="G40" s="25"/>
      <c r="H40" s="25"/>
      <c r="I40" s="25"/>
      <c r="J40" s="25"/>
      <c r="K40" s="25"/>
      <c r="L40" s="25"/>
      <c r="M40" s="25"/>
    </row>
    <row r="41" spans="1:13" x14ac:dyDescent="0.25">
      <c r="A41" s="34">
        <v>29</v>
      </c>
      <c r="B41" s="1"/>
      <c r="C41" s="1"/>
      <c r="D41" s="35"/>
      <c r="E41" s="25"/>
      <c r="F41" s="25"/>
      <c r="G41" s="25"/>
      <c r="H41" s="25"/>
      <c r="I41" s="25"/>
      <c r="J41" s="25"/>
      <c r="K41" s="25"/>
      <c r="L41" s="25"/>
      <c r="M41" s="25"/>
    </row>
    <row r="42" spans="1:13" x14ac:dyDescent="0.25">
      <c r="A42" s="34">
        <v>30</v>
      </c>
      <c r="B42" s="1"/>
      <c r="C42" s="1"/>
      <c r="D42" s="35"/>
      <c r="E42" s="25"/>
      <c r="F42" s="25"/>
      <c r="G42" s="25"/>
      <c r="H42" s="25"/>
      <c r="I42" s="25"/>
      <c r="J42" s="25"/>
      <c r="K42" s="25"/>
      <c r="L42" s="25"/>
      <c r="M42" s="25"/>
    </row>
    <row r="43" spans="1:13" x14ac:dyDescent="0.25">
      <c r="A43" s="34">
        <v>31</v>
      </c>
      <c r="B43" s="1"/>
      <c r="C43" s="1"/>
      <c r="D43" s="35"/>
      <c r="E43" s="25"/>
      <c r="F43" s="25"/>
      <c r="G43" s="25"/>
      <c r="H43" s="53" t="s">
        <v>19</v>
      </c>
      <c r="I43" s="25"/>
      <c r="J43" s="25"/>
      <c r="K43" s="25"/>
      <c r="L43" s="25"/>
      <c r="M43" s="25"/>
    </row>
    <row r="44" spans="1:13" x14ac:dyDescent="0.25">
      <c r="A44" s="34">
        <v>32</v>
      </c>
      <c r="B44" s="1"/>
      <c r="C44" s="1"/>
      <c r="D44" s="35"/>
      <c r="E44" s="25"/>
      <c r="F44" s="25"/>
      <c r="G44" s="25"/>
      <c r="H44" s="21" t="s">
        <v>18</v>
      </c>
      <c r="I44" s="25"/>
      <c r="J44" s="25"/>
      <c r="K44" s="25"/>
      <c r="L44" s="25"/>
      <c r="M44" s="25"/>
    </row>
    <row r="45" spans="1:13" x14ac:dyDescent="0.25">
      <c r="A45" s="34">
        <v>33</v>
      </c>
      <c r="B45" s="1"/>
      <c r="C45" s="1"/>
      <c r="D45" s="35"/>
      <c r="E45" s="25"/>
      <c r="F45" s="25"/>
      <c r="G45" s="25"/>
      <c r="H45" s="25"/>
      <c r="I45" s="25"/>
      <c r="J45" s="25"/>
      <c r="K45" s="25"/>
      <c r="L45" s="25"/>
      <c r="M45" s="25"/>
    </row>
    <row r="46" spans="1:13" x14ac:dyDescent="0.25">
      <c r="A46" s="34">
        <v>34</v>
      </c>
      <c r="B46" s="1"/>
      <c r="C46" s="1"/>
      <c r="D46" s="35"/>
      <c r="E46" s="25"/>
      <c r="F46" s="25"/>
      <c r="G46" s="25"/>
      <c r="H46" s="25"/>
      <c r="I46" s="25"/>
      <c r="J46" s="25"/>
      <c r="K46" s="25"/>
      <c r="L46" s="25"/>
      <c r="M46" s="25"/>
    </row>
    <row r="47" spans="1:13" x14ac:dyDescent="0.25">
      <c r="A47" s="34">
        <v>35</v>
      </c>
      <c r="B47" s="1"/>
      <c r="C47" s="1"/>
      <c r="D47" s="35"/>
      <c r="E47" s="54"/>
      <c r="F47" s="55"/>
      <c r="G47" s="25"/>
      <c r="H47" s="25"/>
      <c r="I47" s="25"/>
      <c r="J47" s="25"/>
      <c r="K47" s="25"/>
      <c r="L47" s="25"/>
      <c r="M47" s="25"/>
    </row>
    <row r="48" spans="1:13" x14ac:dyDescent="0.25">
      <c r="A48" s="34">
        <v>36</v>
      </c>
      <c r="B48" s="1"/>
      <c r="C48" s="1"/>
      <c r="D48" s="35"/>
      <c r="E48" s="25"/>
      <c r="F48" s="25"/>
      <c r="G48" s="25"/>
      <c r="H48" s="25"/>
      <c r="I48" s="25"/>
      <c r="J48" s="25"/>
      <c r="K48" s="25"/>
      <c r="L48" s="25"/>
      <c r="M48" s="25"/>
    </row>
    <row r="49" spans="1:13" x14ac:dyDescent="0.25">
      <c r="A49" s="34">
        <v>37</v>
      </c>
      <c r="B49" s="1"/>
      <c r="C49" s="1"/>
      <c r="D49" s="35"/>
      <c r="E49" s="25"/>
      <c r="F49" s="25"/>
      <c r="G49" s="25"/>
      <c r="H49" s="25"/>
      <c r="I49" s="25"/>
      <c r="J49" s="25"/>
      <c r="K49" s="25"/>
      <c r="L49" s="25"/>
      <c r="M49" s="25"/>
    </row>
    <row r="50" spans="1:13" x14ac:dyDescent="0.25">
      <c r="A50" s="34">
        <v>38</v>
      </c>
      <c r="B50" s="1"/>
      <c r="C50" s="1"/>
      <c r="D50" s="35"/>
      <c r="E50" s="25"/>
      <c r="F50" s="25"/>
      <c r="G50" s="25"/>
      <c r="H50" s="25"/>
      <c r="I50" s="25"/>
      <c r="J50" s="25"/>
      <c r="K50" s="25"/>
      <c r="L50" s="25"/>
      <c r="M50" s="25"/>
    </row>
    <row r="51" spans="1:13" x14ac:dyDescent="0.25">
      <c r="A51" s="34">
        <v>39</v>
      </c>
      <c r="B51" s="1"/>
      <c r="C51" s="1"/>
      <c r="D51" s="35"/>
      <c r="E51" s="25"/>
      <c r="F51" s="25"/>
      <c r="G51" s="25"/>
      <c r="H51" s="25"/>
      <c r="I51" s="25"/>
      <c r="J51" s="25"/>
      <c r="K51" s="25"/>
      <c r="L51" s="25"/>
      <c r="M51" s="25"/>
    </row>
    <row r="52" spans="1:13" x14ac:dyDescent="0.25">
      <c r="A52" s="34">
        <v>40</v>
      </c>
      <c r="B52" s="1"/>
      <c r="C52" s="1"/>
      <c r="D52" s="35"/>
      <c r="E52" s="25"/>
      <c r="F52" s="25"/>
      <c r="G52" s="25"/>
      <c r="H52" s="25"/>
      <c r="I52" s="25"/>
      <c r="J52" s="25"/>
      <c r="K52" s="25"/>
      <c r="L52" s="25"/>
      <c r="M52" s="25"/>
    </row>
    <row r="53" spans="1:13" x14ac:dyDescent="0.25">
      <c r="A53" s="34">
        <v>41</v>
      </c>
      <c r="B53" s="1"/>
      <c r="C53" s="1"/>
      <c r="D53" s="35"/>
      <c r="E53" s="25"/>
      <c r="F53" s="25"/>
      <c r="G53" s="25"/>
      <c r="H53" s="25"/>
      <c r="I53" s="25"/>
      <c r="J53" s="25"/>
      <c r="K53" s="25"/>
      <c r="L53" s="25"/>
      <c r="M53" s="25"/>
    </row>
    <row r="54" spans="1:13" x14ac:dyDescent="0.25">
      <c r="A54" s="34">
        <v>42</v>
      </c>
      <c r="B54" s="1"/>
      <c r="C54" s="1"/>
      <c r="D54" s="35"/>
      <c r="E54" s="25"/>
      <c r="F54" s="25"/>
      <c r="G54" s="25"/>
      <c r="H54" s="25"/>
      <c r="I54" s="25"/>
      <c r="J54" s="25"/>
      <c r="K54" s="25"/>
      <c r="L54" s="25"/>
      <c r="M54" s="42"/>
    </row>
    <row r="55" spans="1:13" x14ac:dyDescent="0.25">
      <c r="A55" s="34">
        <v>43</v>
      </c>
      <c r="B55" s="1"/>
      <c r="C55" s="1"/>
      <c r="D55" s="35"/>
      <c r="E55" s="25"/>
      <c r="F55" s="25"/>
      <c r="G55" s="25"/>
      <c r="H55" s="25"/>
      <c r="I55" s="25"/>
      <c r="J55" s="25"/>
      <c r="K55" s="25"/>
      <c r="L55" s="25"/>
      <c r="M55" s="25"/>
    </row>
    <row r="56" spans="1:13" x14ac:dyDescent="0.25">
      <c r="A56" s="34">
        <v>44</v>
      </c>
      <c r="B56" s="1"/>
      <c r="C56" s="1"/>
      <c r="D56" s="35"/>
      <c r="E56" s="25"/>
      <c r="F56" s="25"/>
      <c r="G56" s="25"/>
      <c r="H56" s="25"/>
      <c r="I56" s="25"/>
      <c r="J56" s="25"/>
      <c r="K56" s="25"/>
      <c r="L56" s="25"/>
      <c r="M56" s="25"/>
    </row>
    <row r="57" spans="1:13" x14ac:dyDescent="0.25">
      <c r="A57" s="34">
        <v>45</v>
      </c>
      <c r="B57" s="1"/>
      <c r="C57" s="1"/>
      <c r="D57" s="35"/>
      <c r="E57" s="56"/>
      <c r="F57" s="25"/>
      <c r="G57" s="25"/>
      <c r="H57" s="53" t="s">
        <v>19</v>
      </c>
      <c r="I57" s="25"/>
      <c r="J57" s="25"/>
      <c r="K57" s="25"/>
      <c r="L57" s="25"/>
      <c r="M57" s="25"/>
    </row>
    <row r="58" spans="1:13" x14ac:dyDescent="0.25">
      <c r="A58" s="34">
        <v>46</v>
      </c>
      <c r="B58" s="1"/>
      <c r="C58" s="1"/>
      <c r="D58" s="35"/>
      <c r="E58" s="25"/>
      <c r="F58" s="25"/>
      <c r="G58" s="25"/>
      <c r="H58" s="21" t="s">
        <v>18</v>
      </c>
      <c r="I58" s="25"/>
      <c r="J58" s="25"/>
      <c r="K58" s="25"/>
      <c r="L58" s="25"/>
      <c r="M58" s="25"/>
    </row>
    <row r="59" spans="1:13" x14ac:dyDescent="0.25">
      <c r="A59" s="34">
        <v>47</v>
      </c>
      <c r="B59" s="1"/>
      <c r="C59" s="1"/>
      <c r="D59" s="35"/>
      <c r="E59" s="25"/>
      <c r="F59" s="25"/>
      <c r="G59" s="25"/>
      <c r="H59" s="25"/>
      <c r="I59" s="25"/>
      <c r="J59" s="25"/>
      <c r="K59" s="25"/>
      <c r="L59" s="25"/>
      <c r="M59" s="25"/>
    </row>
    <row r="60" spans="1:13" x14ac:dyDescent="0.25">
      <c r="A60" s="34">
        <v>48</v>
      </c>
      <c r="B60" s="1"/>
      <c r="C60" s="1"/>
      <c r="D60" s="35"/>
      <c r="E60" s="25"/>
      <c r="F60" s="25"/>
      <c r="G60" s="25"/>
      <c r="H60" s="25"/>
      <c r="I60" s="25"/>
      <c r="J60" s="25"/>
      <c r="K60" s="25"/>
      <c r="L60" s="25"/>
      <c r="M60" s="25"/>
    </row>
    <row r="61" spans="1:13" x14ac:dyDescent="0.25">
      <c r="A61" s="34">
        <v>49</v>
      </c>
      <c r="B61" s="1"/>
      <c r="C61" s="1"/>
      <c r="D61" s="35"/>
      <c r="E61" s="25"/>
      <c r="F61" s="25"/>
      <c r="G61" s="25"/>
      <c r="H61" s="25"/>
      <c r="I61" s="25"/>
      <c r="J61" s="25"/>
      <c r="K61" s="25"/>
      <c r="L61" s="25"/>
      <c r="M61" s="25"/>
    </row>
    <row r="62" spans="1:13" x14ac:dyDescent="0.25">
      <c r="A62" s="34">
        <v>50</v>
      </c>
      <c r="B62" s="1"/>
      <c r="C62" s="1"/>
      <c r="D62" s="35"/>
      <c r="E62" s="25"/>
      <c r="F62" s="25"/>
      <c r="G62" s="25"/>
      <c r="H62" s="25"/>
      <c r="I62" s="25"/>
      <c r="J62" s="25"/>
      <c r="K62" s="25"/>
      <c r="L62" s="25"/>
      <c r="M62" s="25"/>
    </row>
    <row r="63" spans="1:13" x14ac:dyDescent="0.25">
      <c r="A63" s="34">
        <v>51</v>
      </c>
      <c r="B63" s="1"/>
      <c r="C63" s="1"/>
      <c r="D63" s="35"/>
      <c r="E63" s="25"/>
      <c r="F63" s="25"/>
      <c r="G63" s="25"/>
      <c r="H63" s="25"/>
      <c r="I63" s="25"/>
      <c r="J63" s="25"/>
      <c r="K63" s="25"/>
      <c r="L63" s="25"/>
      <c r="M63" s="25"/>
    </row>
    <row r="64" spans="1:13" x14ac:dyDescent="0.25">
      <c r="A64" s="34">
        <v>52</v>
      </c>
      <c r="B64" s="1"/>
      <c r="C64" s="1"/>
      <c r="D64" s="35"/>
      <c r="E64" s="25"/>
      <c r="F64" s="25"/>
      <c r="G64" s="25"/>
      <c r="H64" s="25"/>
      <c r="I64" s="25"/>
      <c r="J64" s="25"/>
      <c r="K64" s="25"/>
      <c r="L64" s="25"/>
      <c r="M64" s="25"/>
    </row>
    <row r="65" spans="1:13" x14ac:dyDescent="0.25">
      <c r="A65" s="34">
        <v>53</v>
      </c>
      <c r="B65" s="1"/>
      <c r="C65" s="1"/>
      <c r="D65" s="35"/>
      <c r="E65" s="25"/>
      <c r="F65" s="25"/>
      <c r="G65" s="25"/>
      <c r="H65" s="25"/>
      <c r="I65" s="25"/>
      <c r="J65" s="25"/>
      <c r="K65" s="25"/>
      <c r="L65" s="25"/>
      <c r="M65" s="25"/>
    </row>
    <row r="66" spans="1:13" x14ac:dyDescent="0.25">
      <c r="A66" s="34">
        <v>54</v>
      </c>
      <c r="B66" s="1"/>
      <c r="C66" s="1"/>
      <c r="D66" s="35"/>
      <c r="E66" s="25"/>
      <c r="F66" s="25"/>
      <c r="G66" s="25"/>
      <c r="H66" s="25"/>
      <c r="I66" s="25"/>
      <c r="J66" s="25"/>
      <c r="K66" s="25"/>
      <c r="L66" s="25"/>
      <c r="M66" s="25"/>
    </row>
    <row r="67" spans="1:13" x14ac:dyDescent="0.25">
      <c r="A67" s="34">
        <v>55</v>
      </c>
      <c r="B67" s="1"/>
      <c r="C67" s="1"/>
      <c r="D67" s="35"/>
      <c r="E67" s="25"/>
      <c r="F67" s="25"/>
      <c r="G67" s="25"/>
      <c r="H67" s="25"/>
      <c r="I67" s="25"/>
      <c r="J67" s="25"/>
      <c r="K67" s="25"/>
      <c r="L67" s="25"/>
      <c r="M67" s="25"/>
    </row>
    <row r="68" spans="1:13" s="58" customFormat="1" x14ac:dyDescent="0.25">
      <c r="A68" s="34">
        <v>56</v>
      </c>
      <c r="B68" s="1"/>
      <c r="C68" s="1"/>
      <c r="D68" s="35"/>
      <c r="E68" s="25"/>
      <c r="F68" s="25"/>
      <c r="G68" s="57"/>
      <c r="H68" s="25"/>
      <c r="I68" s="25"/>
      <c r="J68" s="25"/>
      <c r="K68" s="25"/>
      <c r="L68" s="25"/>
      <c r="M68" s="25"/>
    </row>
    <row r="69" spans="1:13" x14ac:dyDescent="0.25">
      <c r="A69" s="34">
        <v>57</v>
      </c>
      <c r="B69" s="1"/>
      <c r="C69" s="1"/>
      <c r="D69" s="35"/>
      <c r="E69" s="25"/>
      <c r="F69" s="25"/>
      <c r="G69" s="25"/>
      <c r="H69" s="25"/>
      <c r="I69" s="25"/>
      <c r="J69" s="25"/>
      <c r="K69" s="25"/>
      <c r="L69" s="25"/>
      <c r="M69" s="25"/>
    </row>
    <row r="70" spans="1:13" x14ac:dyDescent="0.25">
      <c r="A70" s="34">
        <v>58</v>
      </c>
      <c r="B70" s="1"/>
      <c r="C70" s="1"/>
      <c r="D70" s="35"/>
      <c r="E70" s="25"/>
      <c r="F70" s="25"/>
      <c r="G70" s="25"/>
      <c r="H70" s="53" t="s">
        <v>19</v>
      </c>
      <c r="I70" s="25"/>
      <c r="J70" s="25"/>
      <c r="K70" s="25"/>
      <c r="L70" s="25"/>
      <c r="M70" s="25"/>
    </row>
    <row r="71" spans="1:13" x14ac:dyDescent="0.25">
      <c r="A71" s="34">
        <v>59</v>
      </c>
      <c r="B71" s="1"/>
      <c r="C71" s="1"/>
      <c r="D71" s="35"/>
      <c r="E71" s="25"/>
      <c r="F71" s="25"/>
      <c r="G71" s="25"/>
      <c r="H71" s="21" t="s">
        <v>18</v>
      </c>
      <c r="I71" s="25"/>
      <c r="J71" s="25"/>
      <c r="K71" s="25"/>
      <c r="L71" s="25"/>
      <c r="M71" s="25"/>
    </row>
    <row r="72" spans="1:13" x14ac:dyDescent="0.25">
      <c r="A72" s="34">
        <v>60</v>
      </c>
      <c r="B72" s="1"/>
      <c r="C72" s="1"/>
      <c r="D72" s="35"/>
      <c r="E72" s="25"/>
      <c r="F72" s="25"/>
      <c r="G72" s="25"/>
      <c r="H72" s="25"/>
      <c r="I72" s="25"/>
      <c r="J72" s="25"/>
      <c r="K72" s="25"/>
      <c r="L72" s="25"/>
      <c r="M72" s="25"/>
    </row>
    <row r="73" spans="1:13" x14ac:dyDescent="0.25">
      <c r="A73" s="34">
        <v>61</v>
      </c>
      <c r="B73" s="1"/>
      <c r="C73" s="1"/>
      <c r="D73" s="35"/>
      <c r="E73" s="25"/>
      <c r="F73" s="25"/>
      <c r="G73" s="25"/>
      <c r="H73" s="25"/>
      <c r="I73" s="25"/>
      <c r="J73" s="25"/>
      <c r="K73" s="25"/>
      <c r="L73" s="25"/>
      <c r="M73" s="25"/>
    </row>
    <row r="74" spans="1:13" x14ac:dyDescent="0.25">
      <c r="A74" s="34">
        <v>62</v>
      </c>
      <c r="B74" s="1"/>
      <c r="C74" s="1"/>
      <c r="D74" s="35"/>
      <c r="E74" s="25"/>
      <c r="F74" s="25"/>
      <c r="G74" s="25"/>
      <c r="H74" s="25"/>
      <c r="I74" s="25"/>
      <c r="J74" s="25"/>
      <c r="K74" s="25"/>
      <c r="L74" s="25"/>
      <c r="M74" s="25"/>
    </row>
    <row r="75" spans="1:13" x14ac:dyDescent="0.25">
      <c r="A75" s="34">
        <v>63</v>
      </c>
      <c r="B75" s="1"/>
      <c r="C75" s="1"/>
      <c r="D75" s="35"/>
      <c r="E75" s="25"/>
      <c r="F75" s="25"/>
      <c r="G75" s="25"/>
      <c r="H75" s="25"/>
      <c r="I75" s="25"/>
      <c r="J75" s="25"/>
      <c r="K75" s="25"/>
      <c r="L75" s="25"/>
      <c r="M75" s="25"/>
    </row>
    <row r="76" spans="1:13" x14ac:dyDescent="0.25">
      <c r="A76" s="34">
        <v>64</v>
      </c>
      <c r="B76" s="1"/>
      <c r="C76" s="1"/>
      <c r="D76" s="35"/>
      <c r="E76" s="25"/>
      <c r="F76" s="25"/>
      <c r="G76" s="25"/>
      <c r="H76" s="25"/>
      <c r="I76" s="25"/>
      <c r="J76" s="25"/>
      <c r="K76" s="25"/>
      <c r="L76" s="25"/>
      <c r="M76" s="25"/>
    </row>
    <row r="77" spans="1:13" x14ac:dyDescent="0.25">
      <c r="A77" s="34">
        <v>65</v>
      </c>
      <c r="B77" s="1"/>
      <c r="C77" s="1"/>
      <c r="D77" s="35"/>
      <c r="E77" s="25"/>
      <c r="F77" s="25"/>
      <c r="G77" s="25"/>
      <c r="H77" s="25"/>
      <c r="I77" s="25"/>
      <c r="J77" s="25"/>
      <c r="K77" s="25"/>
      <c r="L77" s="25"/>
      <c r="M77" s="25"/>
    </row>
    <row r="78" spans="1:13" x14ac:dyDescent="0.25">
      <c r="A78" s="34">
        <v>66</v>
      </c>
      <c r="B78" s="1"/>
      <c r="C78" s="1"/>
      <c r="D78" s="35"/>
      <c r="E78" s="25"/>
      <c r="F78" s="25"/>
      <c r="G78" s="25"/>
      <c r="H78" s="25"/>
      <c r="I78" s="25"/>
      <c r="J78" s="25"/>
      <c r="K78" s="25"/>
      <c r="L78" s="25"/>
      <c r="M78" s="25"/>
    </row>
    <row r="79" spans="1:13" x14ac:dyDescent="0.25">
      <c r="A79" s="34">
        <v>67</v>
      </c>
      <c r="B79" s="1"/>
      <c r="C79" s="1"/>
      <c r="D79" s="35"/>
      <c r="E79" s="25"/>
      <c r="F79" s="25"/>
      <c r="G79" s="25"/>
      <c r="H79" s="25"/>
      <c r="I79" s="25"/>
      <c r="J79" s="25"/>
      <c r="K79" s="25"/>
      <c r="L79" s="25"/>
      <c r="M79" s="25"/>
    </row>
    <row r="80" spans="1:13" x14ac:dyDescent="0.25">
      <c r="A80" s="34">
        <v>68</v>
      </c>
      <c r="B80" s="1"/>
      <c r="C80" s="1"/>
      <c r="D80" s="35"/>
      <c r="E80" s="25"/>
      <c r="F80" s="25"/>
      <c r="G80" s="25"/>
      <c r="H80" s="25"/>
      <c r="I80" s="25"/>
      <c r="J80" s="25"/>
      <c r="K80" s="25"/>
      <c r="L80" s="25"/>
      <c r="M80" s="25"/>
    </row>
    <row r="81" spans="1:13" x14ac:dyDescent="0.25">
      <c r="A81" s="34">
        <v>69</v>
      </c>
      <c r="B81" s="1"/>
      <c r="C81" s="1"/>
      <c r="D81" s="35"/>
      <c r="E81" s="25"/>
      <c r="F81" s="25"/>
      <c r="G81" s="25"/>
      <c r="H81" s="25"/>
      <c r="I81" s="25"/>
      <c r="J81" s="25"/>
      <c r="K81" s="25"/>
      <c r="L81" s="25"/>
      <c r="M81" s="25"/>
    </row>
    <row r="82" spans="1:13" x14ac:dyDescent="0.25">
      <c r="A82" s="34">
        <v>70</v>
      </c>
      <c r="B82" s="1"/>
      <c r="C82" s="1"/>
      <c r="D82" s="35"/>
      <c r="E82" s="25"/>
      <c r="F82" s="25"/>
      <c r="G82" s="25"/>
      <c r="H82" s="25"/>
      <c r="I82" s="25"/>
      <c r="J82" s="25"/>
      <c r="K82" s="25"/>
      <c r="L82" s="25"/>
      <c r="M82" s="25"/>
    </row>
    <row r="83" spans="1:13" x14ac:dyDescent="0.25">
      <c r="A83" s="34">
        <v>71</v>
      </c>
      <c r="B83" s="1"/>
      <c r="C83" s="1"/>
      <c r="D83" s="35"/>
      <c r="E83" s="25"/>
      <c r="F83" s="25"/>
      <c r="G83" s="25"/>
      <c r="H83" s="25"/>
      <c r="I83" s="25"/>
      <c r="J83" s="25"/>
      <c r="K83" s="25"/>
      <c r="L83" s="25"/>
      <c r="M83" s="25"/>
    </row>
    <row r="84" spans="1:13" x14ac:dyDescent="0.25">
      <c r="A84" s="34">
        <v>72</v>
      </c>
      <c r="B84" s="1"/>
      <c r="C84" s="1"/>
      <c r="D84" s="35"/>
      <c r="E84" s="25"/>
      <c r="F84" s="25"/>
      <c r="G84" s="25"/>
      <c r="H84" s="25"/>
      <c r="I84" s="25"/>
      <c r="J84" s="25"/>
      <c r="K84" s="25"/>
      <c r="L84" s="25"/>
      <c r="M84" s="25"/>
    </row>
    <row r="85" spans="1:13" x14ac:dyDescent="0.25">
      <c r="A85" s="34">
        <v>73</v>
      </c>
      <c r="B85" s="1"/>
      <c r="C85" s="1"/>
      <c r="D85" s="35"/>
      <c r="E85" s="25"/>
      <c r="F85" s="25"/>
      <c r="G85" s="25"/>
      <c r="H85" s="25"/>
      <c r="I85" s="25"/>
      <c r="J85" s="25"/>
      <c r="K85" s="25"/>
      <c r="L85" s="25"/>
      <c r="M85" s="25"/>
    </row>
    <row r="86" spans="1:13" x14ac:dyDescent="0.25">
      <c r="A86" s="34">
        <v>74</v>
      </c>
      <c r="B86" s="1"/>
      <c r="C86" s="1"/>
      <c r="D86" s="35"/>
      <c r="E86" s="25"/>
      <c r="F86" s="25"/>
      <c r="G86" s="25"/>
      <c r="H86" s="53" t="s">
        <v>19</v>
      </c>
      <c r="I86" s="25"/>
      <c r="J86" s="25"/>
      <c r="K86" s="25"/>
      <c r="L86" s="25"/>
      <c r="M86" s="25"/>
    </row>
    <row r="87" spans="1:13" x14ac:dyDescent="0.25">
      <c r="A87" s="34">
        <v>75</v>
      </c>
      <c r="B87" s="1"/>
      <c r="C87" s="1"/>
      <c r="D87" s="35"/>
      <c r="E87" s="25"/>
      <c r="F87" s="25"/>
      <c r="G87" s="25"/>
      <c r="H87" s="21" t="s">
        <v>18</v>
      </c>
      <c r="I87" s="25"/>
      <c r="J87" s="25"/>
      <c r="K87" s="25"/>
      <c r="L87" s="25"/>
      <c r="M87" s="25"/>
    </row>
    <row r="88" spans="1:13" x14ac:dyDescent="0.25">
      <c r="A88" s="34">
        <v>76</v>
      </c>
      <c r="B88" s="1"/>
      <c r="C88" s="1"/>
      <c r="D88" s="35"/>
      <c r="E88" s="25"/>
      <c r="F88" s="25"/>
      <c r="G88" s="25"/>
      <c r="H88" s="25"/>
      <c r="I88" s="25"/>
      <c r="J88" s="25"/>
      <c r="K88" s="25"/>
      <c r="L88" s="25"/>
      <c r="M88" s="25"/>
    </row>
    <row r="89" spans="1:13" x14ac:dyDescent="0.25">
      <c r="A89" s="34">
        <v>77</v>
      </c>
      <c r="B89" s="1"/>
      <c r="C89" s="1"/>
      <c r="D89" s="35"/>
      <c r="E89" s="25"/>
      <c r="F89" s="25"/>
      <c r="G89" s="25"/>
      <c r="H89" s="25"/>
      <c r="I89" s="25"/>
      <c r="J89" s="25"/>
      <c r="K89" s="25"/>
      <c r="L89" s="25"/>
      <c r="M89" s="25"/>
    </row>
    <row r="90" spans="1:13" x14ac:dyDescent="0.25">
      <c r="A90" s="34">
        <v>78</v>
      </c>
      <c r="B90" s="1"/>
      <c r="C90" s="1"/>
      <c r="D90" s="35"/>
      <c r="E90" s="25"/>
      <c r="F90" s="25"/>
      <c r="G90" s="25"/>
      <c r="H90" s="25"/>
      <c r="I90" s="25"/>
      <c r="J90" s="25"/>
      <c r="K90" s="25"/>
      <c r="L90" s="25"/>
      <c r="M90" s="25"/>
    </row>
    <row r="91" spans="1:13" x14ac:dyDescent="0.25">
      <c r="A91" s="34">
        <v>79</v>
      </c>
      <c r="B91" s="1"/>
      <c r="C91" s="1"/>
      <c r="D91" s="35"/>
      <c r="E91" s="25"/>
      <c r="F91" s="25"/>
      <c r="G91" s="25"/>
      <c r="H91" s="25"/>
      <c r="I91" s="25"/>
      <c r="J91" s="25"/>
      <c r="K91" s="25"/>
      <c r="L91" s="25"/>
      <c r="M91" s="25"/>
    </row>
    <row r="92" spans="1:13" x14ac:dyDescent="0.25">
      <c r="A92" s="34">
        <v>80</v>
      </c>
      <c r="B92" s="1"/>
      <c r="C92" s="1"/>
      <c r="D92" s="35"/>
      <c r="E92" s="25"/>
      <c r="F92" s="25"/>
      <c r="G92" s="25"/>
      <c r="H92" s="25"/>
      <c r="I92" s="25"/>
      <c r="J92" s="25"/>
      <c r="K92" s="25"/>
      <c r="L92" s="25"/>
      <c r="M92" s="25"/>
    </row>
    <row r="93" spans="1:13" x14ac:dyDescent="0.25">
      <c r="A93" s="34">
        <v>81</v>
      </c>
      <c r="B93" s="1"/>
      <c r="C93" s="1"/>
      <c r="D93" s="35"/>
      <c r="E93" s="25"/>
      <c r="F93" s="25"/>
      <c r="G93" s="25"/>
      <c r="H93" s="25"/>
      <c r="I93" s="25"/>
      <c r="J93" s="25"/>
      <c r="K93" s="25"/>
      <c r="L93" s="25"/>
      <c r="M93" s="25"/>
    </row>
    <row r="94" spans="1:13" x14ac:dyDescent="0.25">
      <c r="A94" s="34">
        <v>82</v>
      </c>
      <c r="B94" s="1"/>
      <c r="C94" s="1"/>
      <c r="D94" s="35"/>
      <c r="E94" s="25"/>
      <c r="F94" s="25"/>
      <c r="G94" s="25"/>
      <c r="H94" s="25"/>
      <c r="I94" s="25"/>
      <c r="J94" s="25"/>
      <c r="K94" s="25"/>
      <c r="L94" s="25"/>
      <c r="M94" s="25"/>
    </row>
    <row r="95" spans="1:13" x14ac:dyDescent="0.25">
      <c r="A95" s="34">
        <v>83</v>
      </c>
      <c r="B95" s="1"/>
      <c r="C95" s="1"/>
      <c r="D95" s="35"/>
      <c r="E95" s="25"/>
      <c r="F95" s="25"/>
      <c r="G95" s="25"/>
      <c r="H95" s="25"/>
      <c r="I95" s="25"/>
      <c r="J95" s="25"/>
      <c r="K95" s="25"/>
      <c r="L95" s="25"/>
      <c r="M95" s="25"/>
    </row>
    <row r="96" spans="1:13" x14ac:dyDescent="0.25">
      <c r="A96" s="34">
        <v>84</v>
      </c>
      <c r="B96" s="1"/>
      <c r="C96" s="1"/>
      <c r="D96" s="35"/>
      <c r="E96" s="25"/>
      <c r="F96" s="25"/>
      <c r="G96" s="25"/>
      <c r="H96" s="25"/>
      <c r="I96" s="25"/>
      <c r="J96" s="25"/>
      <c r="K96" s="25"/>
      <c r="L96" s="25"/>
      <c r="M96" s="25"/>
    </row>
    <row r="97" spans="1:13" x14ac:dyDescent="0.25">
      <c r="A97" s="34">
        <v>85</v>
      </c>
      <c r="B97" s="1"/>
      <c r="C97" s="1"/>
      <c r="D97" s="35"/>
      <c r="E97" s="25"/>
      <c r="F97" s="25"/>
      <c r="G97" s="25"/>
      <c r="H97" s="25"/>
      <c r="I97" s="25"/>
      <c r="J97" s="25"/>
      <c r="K97" s="25"/>
      <c r="L97" s="25"/>
      <c r="M97" s="25"/>
    </row>
    <row r="98" spans="1:13" x14ac:dyDescent="0.25">
      <c r="A98" s="34">
        <v>86</v>
      </c>
      <c r="B98" s="1"/>
      <c r="C98" s="1"/>
      <c r="D98" s="35"/>
      <c r="E98" s="25"/>
      <c r="F98" s="25"/>
      <c r="G98" s="25"/>
      <c r="H98" s="25"/>
      <c r="I98" s="25"/>
      <c r="J98" s="25"/>
      <c r="K98" s="25"/>
      <c r="L98" s="25"/>
      <c r="M98" s="25"/>
    </row>
    <row r="99" spans="1:13" x14ac:dyDescent="0.25">
      <c r="A99" s="34">
        <v>87</v>
      </c>
      <c r="B99" s="1"/>
      <c r="C99" s="1"/>
      <c r="D99" s="35"/>
      <c r="E99" s="25"/>
      <c r="F99" s="25"/>
      <c r="G99" s="25"/>
      <c r="H99" s="25"/>
      <c r="I99" s="25"/>
      <c r="J99" s="25"/>
      <c r="K99" s="25"/>
      <c r="L99" s="25"/>
      <c r="M99" s="25"/>
    </row>
    <row r="100" spans="1:13" x14ac:dyDescent="0.25">
      <c r="A100" s="34">
        <v>88</v>
      </c>
      <c r="B100" s="1"/>
      <c r="C100" s="1"/>
      <c r="D100" s="35"/>
      <c r="E100" s="25"/>
      <c r="F100" s="25"/>
      <c r="G100" s="25"/>
      <c r="H100" s="25"/>
      <c r="I100" s="25"/>
      <c r="J100" s="25"/>
      <c r="K100" s="25"/>
      <c r="L100" s="25"/>
      <c r="M100" s="25"/>
    </row>
    <row r="101" spans="1:13" x14ac:dyDescent="0.25">
      <c r="A101" s="34">
        <v>89</v>
      </c>
      <c r="B101" s="1"/>
      <c r="C101" s="1"/>
      <c r="D101" s="35"/>
      <c r="E101" s="25"/>
      <c r="F101" s="25"/>
      <c r="G101" s="25"/>
      <c r="H101" s="25"/>
      <c r="I101" s="25"/>
      <c r="J101" s="25"/>
      <c r="K101" s="25"/>
      <c r="L101" s="25"/>
      <c r="M101" s="25"/>
    </row>
    <row r="102" spans="1:13" x14ac:dyDescent="0.25">
      <c r="A102" s="34">
        <v>90</v>
      </c>
      <c r="B102" s="1"/>
      <c r="C102" s="1"/>
      <c r="D102" s="35"/>
      <c r="E102" s="25"/>
      <c r="F102" s="25" t="str">
        <f>Anleitung!A11</f>
        <v>Copyright © 2020</v>
      </c>
      <c r="G102" s="25"/>
      <c r="H102" s="53"/>
      <c r="I102" s="25"/>
      <c r="J102" s="25"/>
      <c r="K102" s="25"/>
      <c r="L102" s="25"/>
      <c r="M102" s="25"/>
    </row>
    <row r="103" spans="1:13" x14ac:dyDescent="0.25">
      <c r="A103" s="34">
        <v>91</v>
      </c>
      <c r="B103" s="1"/>
      <c r="C103" s="1"/>
      <c r="D103" s="35"/>
      <c r="E103" s="25"/>
      <c r="F103" s="25" t="str">
        <f>Anleitung!A12</f>
        <v>Autoren: Harald Platen und Sabine Jähnichen für den DIN NA 119-01-03-06-AK6</v>
      </c>
      <c r="G103" s="25"/>
      <c r="H103" s="21"/>
      <c r="I103" s="25"/>
      <c r="J103" s="25"/>
      <c r="K103" s="25"/>
      <c r="L103" s="25"/>
      <c r="M103" s="25"/>
    </row>
    <row r="104" spans="1:13" x14ac:dyDescent="0.25">
      <c r="A104" s="34">
        <v>92</v>
      </c>
      <c r="B104" s="1"/>
      <c r="C104" s="1"/>
      <c r="D104" s="35"/>
      <c r="E104" s="25"/>
      <c r="F104" s="25" t="str">
        <f>Anleitung!A13</f>
        <v xml:space="preserve">Die Verwendung dieses EXCEL-Sheets ist  frei. </v>
      </c>
      <c r="G104" s="25"/>
      <c r="H104" s="25"/>
      <c r="I104" s="25"/>
      <c r="J104" s="25"/>
      <c r="K104" s="25"/>
      <c r="L104" s="25"/>
      <c r="M104" s="25"/>
    </row>
    <row r="105" spans="1:13" x14ac:dyDescent="0.25">
      <c r="A105" s="34">
        <v>93</v>
      </c>
      <c r="B105" s="1"/>
      <c r="C105" s="1"/>
      <c r="D105" s="35"/>
      <c r="E105" s="25"/>
      <c r="F105" s="25" t="str">
        <f>Anleitung!A14</f>
        <v xml:space="preserve">Sie können es unter den Bedingungen der GNU General Public License, wie von der </v>
      </c>
      <c r="G105" s="25"/>
      <c r="H105" s="25"/>
      <c r="I105" s="25"/>
      <c r="J105" s="25"/>
      <c r="K105" s="25"/>
      <c r="L105" s="25"/>
      <c r="M105" s="25"/>
    </row>
    <row r="106" spans="1:13" x14ac:dyDescent="0.25">
      <c r="A106" s="34">
        <v>94</v>
      </c>
      <c r="B106" s="1"/>
      <c r="C106" s="1"/>
      <c r="D106" s="35"/>
      <c r="E106" s="25"/>
      <c r="F106" s="25" t="str">
        <f>Anleitung!A15</f>
        <v>Free Software Foundation veröffentlicht, weitergeben und/oder modifizieren.</v>
      </c>
      <c r="G106" s="25"/>
      <c r="H106" s="25"/>
      <c r="I106" s="25"/>
      <c r="J106" s="25"/>
      <c r="K106" s="25"/>
      <c r="L106" s="25"/>
      <c r="M106" s="25"/>
    </row>
    <row r="107" spans="1:13" x14ac:dyDescent="0.25">
      <c r="A107" s="34">
        <v>95</v>
      </c>
      <c r="B107" s="1"/>
      <c r="C107" s="1"/>
      <c r="D107" s="35"/>
      <c r="E107" s="25"/>
      <c r="F107" s="25" t="str">
        <f>Anleitung!A16</f>
        <v xml:space="preserve">Dieses Programm wird in der Hoffnung verteilt, dass es nützlich sein wird, aber </v>
      </c>
      <c r="G107" s="25"/>
      <c r="H107" s="25"/>
      <c r="I107" s="25"/>
      <c r="J107" s="25"/>
      <c r="K107" s="25"/>
      <c r="L107" s="25"/>
      <c r="M107" s="25"/>
    </row>
    <row r="108" spans="1:13" x14ac:dyDescent="0.25">
      <c r="A108" s="34">
        <v>96</v>
      </c>
      <c r="B108" s="1"/>
      <c r="C108" s="1"/>
      <c r="D108" s="35"/>
      <c r="E108" s="25"/>
      <c r="F108" s="25" t="str">
        <f>Anleitung!A17</f>
        <v xml:space="preserve">OHNE JEGLICHE GARANTIE; sogar ohne die implizite Garantie der </v>
      </c>
      <c r="G108" s="25"/>
      <c r="H108" s="25"/>
      <c r="I108" s="25"/>
      <c r="J108" s="25"/>
      <c r="K108" s="25"/>
      <c r="L108" s="25"/>
      <c r="M108" s="25"/>
    </row>
    <row r="109" spans="1:13" x14ac:dyDescent="0.25">
      <c r="A109" s="34">
        <v>97</v>
      </c>
      <c r="B109" s="1"/>
      <c r="C109" s="1"/>
      <c r="D109" s="35"/>
      <c r="E109" s="25"/>
      <c r="F109" s="25" t="str">
        <f>Anleitung!A18</f>
        <v xml:space="preserve">MARKTGÄNGIGKEIT oder der EIGNUNG FÜR EINEN BESTIMMTEN ZWECK.  </v>
      </c>
      <c r="G109" s="25"/>
      <c r="H109" s="25"/>
      <c r="I109" s="25"/>
      <c r="J109" s="25"/>
      <c r="K109" s="25"/>
      <c r="L109" s="25"/>
      <c r="M109" s="25"/>
    </row>
    <row r="110" spans="1:13" x14ac:dyDescent="0.25">
      <c r="A110" s="34">
        <v>98</v>
      </c>
      <c r="B110" s="1"/>
      <c r="C110" s="1"/>
      <c r="D110" s="35"/>
      <c r="E110" s="25"/>
      <c r="F110" s="25" t="str">
        <f>Anleitung!A19</f>
        <v>Siehe die GNU General Public License (https://www.gnu.org/licenses/) für weitere Einzelheiten.</v>
      </c>
      <c r="G110" s="25"/>
      <c r="H110" s="25"/>
      <c r="I110" s="25"/>
      <c r="J110" s="25"/>
      <c r="K110" s="25"/>
      <c r="L110" s="25"/>
      <c r="M110" s="25"/>
    </row>
    <row r="111" spans="1:13" x14ac:dyDescent="0.25">
      <c r="A111" s="34">
        <v>99</v>
      </c>
      <c r="B111" s="1"/>
      <c r="C111" s="1"/>
      <c r="D111" s="35"/>
      <c r="E111" s="25"/>
      <c r="F111" s="25"/>
      <c r="G111" s="25"/>
      <c r="H111" s="25"/>
      <c r="I111" s="25"/>
      <c r="J111" s="25"/>
      <c r="K111" s="25"/>
      <c r="L111" s="25"/>
      <c r="M111" s="25"/>
    </row>
    <row r="112" spans="1:13" x14ac:dyDescent="0.25">
      <c r="A112" s="34">
        <v>100</v>
      </c>
      <c r="B112" s="1"/>
      <c r="C112" s="1"/>
      <c r="D112" s="35"/>
      <c r="E112" s="25"/>
      <c r="F112" s="25"/>
      <c r="G112" s="25"/>
      <c r="H112" s="25"/>
      <c r="I112" s="25"/>
      <c r="J112" s="25"/>
      <c r="K112" s="25"/>
      <c r="L112" s="25"/>
      <c r="M112" s="25"/>
    </row>
    <row r="113" spans="1:13" x14ac:dyDescent="0.25">
      <c r="A113" s="59" t="s">
        <v>8</v>
      </c>
      <c r="B113" s="59" t="s">
        <v>8</v>
      </c>
      <c r="C113" s="59" t="s">
        <v>8</v>
      </c>
      <c r="D113" s="59" t="s">
        <v>8</v>
      </c>
      <c r="E113" s="59" t="s">
        <v>8</v>
      </c>
      <c r="F113" s="63" t="s">
        <v>20</v>
      </c>
      <c r="G113" s="63"/>
      <c r="H113" s="63"/>
      <c r="I113" s="59" t="s">
        <v>8</v>
      </c>
      <c r="J113" s="59" t="s">
        <v>8</v>
      </c>
      <c r="K113" s="59" t="s">
        <v>8</v>
      </c>
      <c r="L113" s="59" t="s">
        <v>8</v>
      </c>
      <c r="M113" s="59" t="s">
        <v>8</v>
      </c>
    </row>
    <row r="114" spans="1:13" hidden="1" x14ac:dyDescent="0.25">
      <c r="A114" s="60"/>
      <c r="B114" s="58"/>
      <c r="C114" s="58"/>
    </row>
  </sheetData>
  <sheetProtection sheet="1" objects="1" scenarios="1" formatCells="0" selectLockedCells="1" sort="0"/>
  <mergeCells count="8">
    <mergeCell ref="F113:H113"/>
    <mergeCell ref="K6:M6"/>
    <mergeCell ref="K7:M7"/>
    <mergeCell ref="E5:G5"/>
    <mergeCell ref="E6:G6"/>
    <mergeCell ref="E7:G7"/>
    <mergeCell ref="E8:G8"/>
    <mergeCell ref="E9:G9"/>
  </mergeCells>
  <conditionalFormatting sqref="F33">
    <cfRule type="cellIs" dxfId="1" priority="1" operator="equal">
      <formula>"NEIN"</formula>
    </cfRule>
    <cfRule type="cellIs" dxfId="0" priority="2" operator="equal">
      <formula>"JA"</formula>
    </cfRule>
  </conditionalFormatting>
  <pageMargins left="0.70866141732283472" right="0.70866141732283472" top="0.93" bottom="0.54" header="0.31496062992125984" footer="0.31496062992125984"/>
  <pageSetup paperSize="9" scale="83" fitToHeight="8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Y193"/>
  <sheetViews>
    <sheetView zoomScaleNormal="100" workbookViewId="0">
      <selection activeCell="F13" sqref="F13"/>
    </sheetView>
  </sheetViews>
  <sheetFormatPr baseColWidth="10" defaultColWidth="0" defaultRowHeight="14.95" customHeight="1" zeroHeight="1" x14ac:dyDescent="0.25"/>
  <cols>
    <col min="1" max="1" width="33.875" customWidth="1"/>
    <col min="2" max="2" width="2.125" customWidth="1"/>
    <col min="3" max="3" width="15.75" customWidth="1"/>
    <col min="4" max="4" width="24.5" customWidth="1"/>
    <col min="5" max="5" width="3.125" customWidth="1"/>
    <col min="6" max="6" width="15.75" customWidth="1"/>
    <col min="7" max="7" width="25" customWidth="1"/>
    <col min="8" max="8" width="5" customWidth="1"/>
    <col min="9" max="9" width="15.75" customWidth="1"/>
    <col min="10" max="10" width="25" customWidth="1"/>
    <col min="11" max="11" width="5" customWidth="1"/>
    <col min="12" max="13" width="15.75" customWidth="1"/>
    <col min="14" max="14" width="5" customWidth="1"/>
    <col min="15" max="16" width="15.75" customWidth="1"/>
    <col min="17" max="17" width="5" customWidth="1"/>
    <col min="18" max="19" width="15.75" customWidth="1"/>
    <col min="20" max="20" width="5" customWidth="1"/>
    <col min="21" max="22" width="15.75" customWidth="1"/>
    <col min="23" max="23" width="5" customWidth="1"/>
    <col min="24" max="25" width="15.75" customWidth="1"/>
    <col min="26" max="16384" width="11.5" hidden="1"/>
  </cols>
  <sheetData>
    <row r="1" spans="1:25" ht="14.3" x14ac:dyDescent="0.25">
      <c r="C1" s="67" t="s">
        <v>63</v>
      </c>
      <c r="D1" s="67"/>
      <c r="F1" s="67" t="s">
        <v>64</v>
      </c>
      <c r="G1" s="67"/>
      <c r="I1" s="67" t="s">
        <v>65</v>
      </c>
      <c r="J1" s="67"/>
      <c r="L1" s="67"/>
      <c r="M1" s="67"/>
      <c r="O1" s="67"/>
      <c r="P1" s="67"/>
      <c r="R1" s="67"/>
      <c r="S1" s="67"/>
      <c r="U1" s="67"/>
      <c r="V1" s="67"/>
      <c r="X1" s="67"/>
      <c r="Y1" s="67"/>
    </row>
    <row r="2" spans="1:25" ht="14.3" x14ac:dyDescent="0.25">
      <c r="A2" t="s">
        <v>27</v>
      </c>
      <c r="C2" s="6" t="s">
        <v>61</v>
      </c>
      <c r="F2" s="6" t="s">
        <v>61</v>
      </c>
      <c r="I2" s="6" t="s">
        <v>61</v>
      </c>
      <c r="L2" s="6"/>
      <c r="O2" s="6"/>
      <c r="R2" s="6"/>
      <c r="U2" s="6"/>
      <c r="X2" s="6"/>
    </row>
    <row r="3" spans="1:25" ht="14.3" x14ac:dyDescent="0.25">
      <c r="A3" t="s">
        <v>26</v>
      </c>
      <c r="C3" s="6" t="s">
        <v>57</v>
      </c>
      <c r="F3" s="6" t="s">
        <v>57</v>
      </c>
      <c r="I3" s="6" t="s">
        <v>57</v>
      </c>
      <c r="L3" s="6"/>
      <c r="O3" s="6"/>
      <c r="R3" s="6"/>
      <c r="U3" s="6"/>
      <c r="X3" s="6"/>
    </row>
    <row r="4" spans="1:25" ht="14.3" x14ac:dyDescent="0.25">
      <c r="A4" t="s">
        <v>25</v>
      </c>
      <c r="C4" s="6" t="s">
        <v>62</v>
      </c>
      <c r="F4" s="6" t="s">
        <v>62</v>
      </c>
      <c r="I4" s="6" t="s">
        <v>62</v>
      </c>
      <c r="L4" s="6"/>
      <c r="O4" s="6"/>
      <c r="R4" s="6"/>
      <c r="U4" s="6"/>
      <c r="X4" s="6"/>
    </row>
    <row r="5" spans="1:25" ht="14.3" x14ac:dyDescent="0.25">
      <c r="A5" t="s">
        <v>24</v>
      </c>
      <c r="C5" s="6" t="s">
        <v>29</v>
      </c>
      <c r="F5" s="6" t="s">
        <v>29</v>
      </c>
      <c r="I5" s="6" t="s">
        <v>29</v>
      </c>
      <c r="L5" s="6"/>
      <c r="O5" s="6"/>
      <c r="R5" s="6"/>
      <c r="U5" s="6"/>
      <c r="X5" s="6"/>
    </row>
    <row r="6" spans="1:25" ht="14.3" x14ac:dyDescent="0.25">
      <c r="A6" t="s">
        <v>35</v>
      </c>
      <c r="C6" s="6" t="s">
        <v>66</v>
      </c>
      <c r="F6" s="6" t="s">
        <v>66</v>
      </c>
      <c r="I6" s="6" t="s">
        <v>66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3" x14ac:dyDescent="0.25">
      <c r="A7" t="s">
        <v>28</v>
      </c>
      <c r="C7" s="7">
        <v>12</v>
      </c>
      <c r="F7" s="7">
        <v>41</v>
      </c>
      <c r="I7" s="7">
        <v>109</v>
      </c>
      <c r="L7" s="7"/>
      <c r="O7" s="7"/>
      <c r="R7" s="7"/>
      <c r="U7" s="7"/>
      <c r="X7" s="7"/>
    </row>
    <row r="8" spans="1:25" ht="14.95" customHeight="1" x14ac:dyDescent="0.25"/>
    <row r="9" spans="1:25" s="12" customFormat="1" ht="14.3" x14ac:dyDescent="0.25">
      <c r="A9" s="10" t="s">
        <v>30</v>
      </c>
      <c r="B9" s="10"/>
      <c r="C9" s="11" t="s">
        <v>0</v>
      </c>
      <c r="D9" s="11" t="s">
        <v>1</v>
      </c>
      <c r="E9" s="11"/>
      <c r="F9" s="11" t="s">
        <v>0</v>
      </c>
      <c r="G9" s="11" t="s">
        <v>1</v>
      </c>
      <c r="H9" s="11"/>
      <c r="I9" s="11" t="s">
        <v>0</v>
      </c>
      <c r="J9" s="11" t="s">
        <v>1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4.3" x14ac:dyDescent="0.25">
      <c r="A10">
        <v>1</v>
      </c>
      <c r="C10" s="14">
        <v>11.6</v>
      </c>
      <c r="D10" s="14">
        <v>8.8000000000000007</v>
      </c>
      <c r="E10" s="15"/>
      <c r="F10" s="14">
        <v>46.6</v>
      </c>
      <c r="G10" s="14">
        <v>44.1</v>
      </c>
      <c r="H10" s="15"/>
      <c r="I10" s="14">
        <v>107.5</v>
      </c>
      <c r="J10" s="14">
        <v>79.400000000000006</v>
      </c>
      <c r="K10" s="15"/>
      <c r="L10" s="5"/>
      <c r="M10" s="5"/>
      <c r="O10" s="5"/>
      <c r="P10" s="5"/>
      <c r="R10" s="5"/>
      <c r="S10" s="5"/>
      <c r="U10" s="5"/>
      <c r="V10" s="5"/>
      <c r="X10" s="5"/>
      <c r="Y10" s="5"/>
    </row>
    <row r="11" spans="1:25" ht="14.3" x14ac:dyDescent="0.25">
      <c r="A11">
        <v>2</v>
      </c>
      <c r="C11" s="14">
        <v>11.6</v>
      </c>
      <c r="D11" s="14">
        <v>14.4</v>
      </c>
      <c r="E11" s="15"/>
      <c r="F11" s="14">
        <v>46.8</v>
      </c>
      <c r="G11" s="14">
        <v>50</v>
      </c>
      <c r="H11" s="15"/>
      <c r="I11" s="14">
        <v>107.4</v>
      </c>
      <c r="J11" s="14">
        <v>87.6</v>
      </c>
      <c r="K11" s="15"/>
      <c r="L11" s="5"/>
      <c r="M11" s="5"/>
      <c r="O11" s="5"/>
      <c r="P11" s="5"/>
      <c r="R11" s="5"/>
      <c r="S11" s="5"/>
      <c r="U11" s="5"/>
      <c r="V11" s="5"/>
      <c r="X11" s="5"/>
      <c r="Y11" s="5"/>
    </row>
    <row r="12" spans="1:25" ht="14.3" x14ac:dyDescent="0.25">
      <c r="A12">
        <v>3</v>
      </c>
      <c r="C12" s="14">
        <v>11.7</v>
      </c>
      <c r="D12" s="14">
        <v>13</v>
      </c>
      <c r="E12" s="15"/>
      <c r="F12" s="14">
        <v>46.7</v>
      </c>
      <c r="G12" s="14">
        <v>52.1</v>
      </c>
      <c r="H12" s="15"/>
      <c r="I12" s="14">
        <v>107.4</v>
      </c>
      <c r="J12" s="14">
        <v>103.8</v>
      </c>
      <c r="K12" s="15"/>
      <c r="L12" s="5"/>
      <c r="M12" s="5"/>
      <c r="O12" s="5"/>
      <c r="P12" s="5"/>
      <c r="R12" s="5"/>
      <c r="S12" s="5"/>
      <c r="U12" s="5"/>
      <c r="V12" s="5"/>
      <c r="X12" s="5"/>
      <c r="Y12" s="5"/>
    </row>
    <row r="13" spans="1:25" ht="14.3" x14ac:dyDescent="0.25">
      <c r="A13">
        <v>4</v>
      </c>
      <c r="C13" s="14">
        <v>11.7</v>
      </c>
      <c r="D13" s="14">
        <v>12.5</v>
      </c>
      <c r="E13" s="15"/>
      <c r="F13" s="14">
        <v>46.8</v>
      </c>
      <c r="G13" s="14">
        <v>48.8</v>
      </c>
      <c r="H13" s="15"/>
      <c r="I13" s="14">
        <v>107.5</v>
      </c>
      <c r="J13" s="14">
        <v>111.2</v>
      </c>
      <c r="K13" s="15"/>
      <c r="L13" s="5"/>
      <c r="M13" s="5"/>
      <c r="O13" s="5"/>
      <c r="P13" s="5"/>
      <c r="R13" s="5"/>
      <c r="S13" s="5"/>
      <c r="U13" s="5"/>
      <c r="V13" s="5"/>
      <c r="X13" s="5"/>
      <c r="Y13" s="5"/>
    </row>
    <row r="14" spans="1:25" ht="14.3" x14ac:dyDescent="0.25">
      <c r="A14">
        <v>5</v>
      </c>
      <c r="C14" s="14">
        <v>11.8</v>
      </c>
      <c r="D14" s="14">
        <v>11.5</v>
      </c>
      <c r="E14" s="15"/>
      <c r="F14" s="14">
        <v>46.8</v>
      </c>
      <c r="G14" s="14">
        <v>49.2</v>
      </c>
      <c r="H14" s="15"/>
      <c r="I14" s="14">
        <v>107.6</v>
      </c>
      <c r="J14" s="14">
        <v>104.7</v>
      </c>
      <c r="K14" s="15"/>
      <c r="L14" s="5"/>
      <c r="M14" s="5"/>
      <c r="O14" s="5"/>
      <c r="P14" s="5"/>
      <c r="R14" s="5"/>
      <c r="S14" s="5"/>
      <c r="U14" s="5"/>
      <c r="V14" s="5"/>
      <c r="X14" s="5"/>
      <c r="Y14" s="5"/>
    </row>
    <row r="15" spans="1:25" ht="14.3" x14ac:dyDescent="0.25">
      <c r="A15">
        <v>6</v>
      </c>
      <c r="C15" s="14">
        <v>11.7</v>
      </c>
      <c r="D15" s="14">
        <v>10.6</v>
      </c>
      <c r="E15" s="15"/>
      <c r="F15" s="14">
        <v>47.2</v>
      </c>
      <c r="G15" s="14">
        <v>45.2</v>
      </c>
      <c r="H15" s="15"/>
      <c r="I15" s="14">
        <v>108</v>
      </c>
      <c r="J15" s="14">
        <v>111.5</v>
      </c>
      <c r="K15" s="15"/>
      <c r="L15" s="5"/>
      <c r="M15" s="5"/>
      <c r="O15" s="5"/>
      <c r="P15" s="5"/>
      <c r="R15" s="5"/>
      <c r="S15" s="5"/>
      <c r="U15" s="5"/>
      <c r="V15" s="5"/>
      <c r="X15" s="5"/>
      <c r="Y15" s="5"/>
    </row>
    <row r="16" spans="1:25" ht="14.3" x14ac:dyDescent="0.25">
      <c r="A16">
        <v>7</v>
      </c>
      <c r="C16" s="14">
        <v>11.9</v>
      </c>
      <c r="D16" s="14">
        <v>11.5</v>
      </c>
      <c r="E16" s="15"/>
      <c r="F16" s="14">
        <v>47.1</v>
      </c>
      <c r="G16" s="14">
        <v>44.2</v>
      </c>
      <c r="H16" s="15"/>
      <c r="I16" s="14">
        <v>108.3</v>
      </c>
      <c r="J16" s="14">
        <v>104.8</v>
      </c>
      <c r="K16" s="15"/>
      <c r="L16" s="5"/>
      <c r="M16" s="5"/>
      <c r="O16" s="5"/>
      <c r="P16" s="5"/>
      <c r="R16" s="5"/>
      <c r="S16" s="5"/>
      <c r="U16" s="5"/>
      <c r="V16" s="5"/>
      <c r="X16" s="5"/>
      <c r="Y16" s="5"/>
    </row>
    <row r="17" spans="1:25" ht="14.3" x14ac:dyDescent="0.25">
      <c r="A17">
        <v>8</v>
      </c>
      <c r="C17" s="14">
        <v>11.9</v>
      </c>
      <c r="D17" s="14">
        <v>12.7</v>
      </c>
      <c r="E17" s="15"/>
      <c r="F17" s="14">
        <v>47.1</v>
      </c>
      <c r="G17" s="14">
        <v>50.5</v>
      </c>
      <c r="H17" s="15"/>
      <c r="I17" s="14">
        <v>108.5</v>
      </c>
      <c r="J17" s="14">
        <v>107.7</v>
      </c>
      <c r="K17" s="15"/>
      <c r="L17" s="5"/>
      <c r="M17" s="5"/>
      <c r="O17" s="5"/>
      <c r="P17" s="5"/>
      <c r="R17" s="5"/>
      <c r="S17" s="5"/>
      <c r="U17" s="5"/>
      <c r="V17" s="5"/>
      <c r="X17" s="5"/>
      <c r="Y17" s="5"/>
    </row>
    <row r="18" spans="1:25" ht="14.3" x14ac:dyDescent="0.25">
      <c r="A18">
        <v>9</v>
      </c>
      <c r="C18" s="14">
        <v>11.8</v>
      </c>
      <c r="D18" s="14">
        <v>12.1</v>
      </c>
      <c r="E18" s="15"/>
      <c r="F18" s="14">
        <v>46.5</v>
      </c>
      <c r="G18" s="14">
        <v>47.1</v>
      </c>
      <c r="H18" s="15"/>
      <c r="I18" s="14">
        <v>109</v>
      </c>
      <c r="J18" s="14">
        <v>118.6</v>
      </c>
      <c r="K18" s="15"/>
      <c r="L18" s="5"/>
      <c r="M18" s="5"/>
      <c r="O18" s="5"/>
      <c r="P18" s="5"/>
      <c r="R18" s="5"/>
      <c r="S18" s="5"/>
      <c r="U18" s="5"/>
      <c r="V18" s="5"/>
      <c r="X18" s="5"/>
      <c r="Y18" s="5"/>
    </row>
    <row r="19" spans="1:25" ht="14.3" x14ac:dyDescent="0.25">
      <c r="A19">
        <v>10</v>
      </c>
      <c r="C19" s="14">
        <v>12</v>
      </c>
      <c r="D19" s="14">
        <v>12.5</v>
      </c>
      <c r="E19" s="15"/>
      <c r="F19" s="14">
        <v>46.7</v>
      </c>
      <c r="G19" s="14">
        <v>43.8</v>
      </c>
      <c r="H19" s="15"/>
      <c r="I19" s="14">
        <v>108.7</v>
      </c>
      <c r="J19" s="14">
        <v>99.2</v>
      </c>
      <c r="K19" s="15"/>
      <c r="L19" s="5"/>
      <c r="M19" s="5"/>
      <c r="O19" s="5"/>
      <c r="P19" s="5"/>
      <c r="R19" s="5"/>
      <c r="S19" s="5"/>
      <c r="U19" s="5"/>
      <c r="V19" s="5"/>
      <c r="X19" s="5"/>
      <c r="Y19" s="5"/>
    </row>
    <row r="20" spans="1:25" ht="14.3" x14ac:dyDescent="0.25">
      <c r="A20">
        <v>11</v>
      </c>
      <c r="C20" s="14">
        <v>11.8</v>
      </c>
      <c r="D20" s="14">
        <v>12.2</v>
      </c>
      <c r="E20" s="15"/>
      <c r="F20" s="14">
        <v>46.8</v>
      </c>
      <c r="G20" s="14">
        <v>48.8</v>
      </c>
      <c r="H20" s="15"/>
      <c r="I20" s="14">
        <v>108.4</v>
      </c>
      <c r="J20" s="14">
        <v>104.9</v>
      </c>
      <c r="K20" s="15"/>
      <c r="L20" s="5"/>
      <c r="M20" s="5"/>
      <c r="O20" s="5"/>
      <c r="P20" s="5"/>
      <c r="R20" s="5"/>
      <c r="S20" s="5"/>
      <c r="U20" s="5"/>
      <c r="V20" s="5"/>
      <c r="X20" s="5"/>
      <c r="Y20" s="5"/>
    </row>
    <row r="21" spans="1:25" ht="14.3" x14ac:dyDescent="0.25">
      <c r="A21">
        <v>12</v>
      </c>
      <c r="C21" s="14">
        <v>11.8</v>
      </c>
      <c r="D21" s="14">
        <v>12.1</v>
      </c>
      <c r="E21" s="15"/>
      <c r="F21" s="14">
        <v>47</v>
      </c>
      <c r="G21" s="14">
        <v>47.8</v>
      </c>
      <c r="H21" s="15"/>
      <c r="I21" s="14">
        <v>108</v>
      </c>
      <c r="J21" s="14">
        <v>112</v>
      </c>
      <c r="K21" s="15"/>
      <c r="L21" s="5"/>
      <c r="M21" s="5"/>
      <c r="O21" s="5"/>
      <c r="P21" s="5"/>
      <c r="R21" s="5"/>
      <c r="S21" s="5"/>
      <c r="U21" s="5"/>
      <c r="V21" s="5"/>
      <c r="X21" s="5"/>
      <c r="Y21" s="5"/>
    </row>
    <row r="22" spans="1:25" ht="14.3" x14ac:dyDescent="0.25">
      <c r="A22">
        <v>13</v>
      </c>
      <c r="C22" s="14">
        <v>11.8</v>
      </c>
      <c r="D22" s="14">
        <v>11.8</v>
      </c>
      <c r="E22" s="15"/>
      <c r="F22" s="14">
        <v>46.8</v>
      </c>
      <c r="G22" s="14">
        <v>46.8</v>
      </c>
      <c r="H22" s="15"/>
      <c r="I22" s="14">
        <v>107.7</v>
      </c>
      <c r="J22" s="14">
        <v>109.7</v>
      </c>
      <c r="K22" s="15"/>
      <c r="L22" s="5"/>
      <c r="M22" s="5"/>
      <c r="O22" s="5"/>
      <c r="P22" s="5"/>
      <c r="R22" s="5"/>
      <c r="S22" s="5"/>
      <c r="U22" s="5"/>
      <c r="V22" s="5"/>
      <c r="X22" s="5"/>
      <c r="Y22" s="5"/>
    </row>
    <row r="23" spans="1:25" ht="14.3" x14ac:dyDescent="0.25">
      <c r="A23">
        <v>14</v>
      </c>
      <c r="C23" s="14">
        <v>11.7</v>
      </c>
      <c r="D23" s="14">
        <v>12.5</v>
      </c>
      <c r="E23" s="15"/>
      <c r="F23" s="14">
        <v>47</v>
      </c>
      <c r="G23" s="14">
        <v>50.2</v>
      </c>
      <c r="H23" s="15"/>
      <c r="I23" s="14">
        <v>108.2</v>
      </c>
      <c r="J23" s="14">
        <v>111.2</v>
      </c>
      <c r="K23" s="15"/>
      <c r="L23" s="5"/>
      <c r="M23" s="5"/>
      <c r="O23" s="5"/>
      <c r="P23" s="5"/>
      <c r="R23" s="5"/>
      <c r="S23" s="5"/>
      <c r="U23" s="5"/>
      <c r="V23" s="5"/>
      <c r="X23" s="5"/>
      <c r="Y23" s="5"/>
    </row>
    <row r="24" spans="1:25" ht="14.3" x14ac:dyDescent="0.25">
      <c r="A24">
        <v>15</v>
      </c>
      <c r="C24" s="14">
        <v>11.8</v>
      </c>
      <c r="D24" s="14">
        <v>11.9</v>
      </c>
      <c r="E24" s="15"/>
      <c r="F24" s="14">
        <v>47</v>
      </c>
      <c r="G24" s="14">
        <v>47.2</v>
      </c>
      <c r="H24" s="15"/>
      <c r="I24" s="14">
        <v>108.5</v>
      </c>
      <c r="J24" s="14">
        <v>97.8</v>
      </c>
      <c r="K24" s="15"/>
      <c r="L24" s="5"/>
      <c r="M24" s="5"/>
      <c r="O24" s="5"/>
      <c r="P24" s="5"/>
      <c r="R24" s="5"/>
      <c r="S24" s="5"/>
      <c r="U24" s="5"/>
      <c r="V24" s="5"/>
      <c r="X24" s="5"/>
      <c r="Y24" s="5"/>
    </row>
    <row r="25" spans="1:25" ht="14.3" hidden="1" x14ac:dyDescent="0.25">
      <c r="A25">
        <v>16</v>
      </c>
      <c r="C25" s="14"/>
      <c r="D25" s="14"/>
      <c r="E25" s="15"/>
      <c r="F25" s="14"/>
      <c r="G25" s="14"/>
      <c r="H25" s="15"/>
      <c r="I25" s="14"/>
      <c r="J25" s="14"/>
      <c r="K25" s="15"/>
      <c r="L25" s="5"/>
      <c r="M25" s="5"/>
      <c r="O25" s="5"/>
      <c r="P25" s="5"/>
      <c r="R25" s="5"/>
      <c r="S25" s="5"/>
      <c r="U25" s="5"/>
      <c r="V25" s="5"/>
      <c r="X25" s="5"/>
      <c r="Y25" s="5"/>
    </row>
    <row r="26" spans="1:25" ht="14.3" hidden="1" x14ac:dyDescent="0.25">
      <c r="A26">
        <v>17</v>
      </c>
      <c r="C26" s="14"/>
      <c r="D26" s="14"/>
      <c r="E26" s="15"/>
      <c r="F26" s="14"/>
      <c r="G26" s="14"/>
      <c r="H26" s="15"/>
      <c r="I26" s="14"/>
      <c r="J26" s="14"/>
      <c r="K26" s="15"/>
      <c r="L26" s="5"/>
      <c r="M26" s="5"/>
      <c r="O26" s="5"/>
      <c r="P26" s="5"/>
      <c r="R26" s="5"/>
      <c r="S26" s="5"/>
      <c r="U26" s="5"/>
      <c r="V26" s="5"/>
      <c r="X26" s="5"/>
      <c r="Y26" s="5"/>
    </row>
    <row r="27" spans="1:25" ht="14.3" hidden="1" x14ac:dyDescent="0.25">
      <c r="A27">
        <v>18</v>
      </c>
      <c r="C27" s="14"/>
      <c r="D27" s="14"/>
      <c r="E27" s="14"/>
      <c r="F27" s="14"/>
      <c r="G27" s="14"/>
      <c r="H27" s="14"/>
      <c r="I27" s="14"/>
      <c r="J27" s="14"/>
      <c r="K27" s="15"/>
      <c r="L27" s="5"/>
      <c r="M27" s="5"/>
      <c r="O27" s="5"/>
      <c r="P27" s="5"/>
      <c r="R27" s="5"/>
      <c r="S27" s="5"/>
      <c r="U27" s="5"/>
      <c r="V27" s="5"/>
      <c r="X27" s="5"/>
      <c r="Y27" s="5"/>
    </row>
    <row r="28" spans="1:25" ht="14.3" hidden="1" x14ac:dyDescent="0.25">
      <c r="A28">
        <v>19</v>
      </c>
      <c r="C28" s="14"/>
      <c r="D28" s="14"/>
      <c r="E28" s="15"/>
      <c r="F28" s="14"/>
      <c r="G28" s="14"/>
      <c r="H28" s="15"/>
      <c r="I28" s="14"/>
      <c r="J28" s="14"/>
      <c r="K28" s="15"/>
      <c r="L28" s="5"/>
      <c r="M28" s="5"/>
      <c r="O28" s="5"/>
      <c r="P28" s="5"/>
      <c r="R28" s="5"/>
      <c r="S28" s="5"/>
      <c r="U28" s="5"/>
      <c r="V28" s="5"/>
      <c r="X28" s="5"/>
      <c r="Y28" s="5"/>
    </row>
    <row r="29" spans="1:25" ht="14.3" hidden="1" x14ac:dyDescent="0.25">
      <c r="A29">
        <v>20</v>
      </c>
      <c r="C29" s="14"/>
      <c r="D29" s="14"/>
      <c r="E29" s="15"/>
      <c r="F29" s="14"/>
      <c r="G29" s="14"/>
      <c r="H29" s="15"/>
      <c r="I29" s="14"/>
      <c r="J29" s="14"/>
      <c r="K29" s="15"/>
      <c r="L29" s="5"/>
      <c r="M29" s="5"/>
      <c r="O29" s="5"/>
      <c r="P29" s="5"/>
      <c r="R29" s="5"/>
      <c r="S29" s="5"/>
      <c r="U29" s="5"/>
      <c r="V29" s="5"/>
      <c r="X29" s="5"/>
      <c r="Y29" s="5"/>
    </row>
    <row r="30" spans="1:25" ht="14.3" hidden="1" x14ac:dyDescent="0.25">
      <c r="A30">
        <v>21</v>
      </c>
      <c r="C30" s="14"/>
      <c r="D30" s="14"/>
      <c r="E30" s="15"/>
      <c r="F30" s="14"/>
      <c r="G30" s="14"/>
      <c r="H30" s="15"/>
      <c r="I30" s="14"/>
      <c r="J30" s="14"/>
      <c r="K30" s="15"/>
      <c r="L30" s="5"/>
      <c r="M30" s="5"/>
      <c r="O30" s="5"/>
      <c r="P30" s="5"/>
      <c r="R30" s="5"/>
      <c r="S30" s="5"/>
      <c r="U30" s="5"/>
      <c r="V30" s="5"/>
      <c r="X30" s="5"/>
      <c r="Y30" s="5"/>
    </row>
    <row r="31" spans="1:25" ht="14.3" hidden="1" x14ac:dyDescent="0.25">
      <c r="A31">
        <v>22</v>
      </c>
      <c r="C31" s="14"/>
      <c r="D31" s="14"/>
      <c r="E31" s="15"/>
      <c r="F31" s="14"/>
      <c r="G31" s="14"/>
      <c r="H31" s="15"/>
      <c r="I31" s="14"/>
      <c r="J31" s="14"/>
      <c r="K31" s="15"/>
      <c r="L31" s="5"/>
      <c r="M31" s="5"/>
      <c r="O31" s="5"/>
      <c r="P31" s="5"/>
      <c r="R31" s="5"/>
      <c r="S31" s="5"/>
      <c r="U31" s="5"/>
      <c r="V31" s="5"/>
      <c r="X31" s="5"/>
      <c r="Y31" s="5"/>
    </row>
    <row r="32" spans="1:25" ht="14.3" hidden="1" x14ac:dyDescent="0.25">
      <c r="A32">
        <v>23</v>
      </c>
      <c r="C32" s="14"/>
      <c r="D32" s="14"/>
      <c r="E32" s="15"/>
      <c r="F32" s="14"/>
      <c r="G32" s="14"/>
      <c r="H32" s="15"/>
      <c r="I32" s="14"/>
      <c r="J32" s="14"/>
      <c r="K32" s="15"/>
      <c r="L32" s="5"/>
      <c r="M32" s="5"/>
      <c r="O32" s="5"/>
      <c r="P32" s="5"/>
      <c r="R32" s="5"/>
      <c r="S32" s="5"/>
      <c r="U32" s="5"/>
      <c r="V32" s="5"/>
      <c r="X32" s="5"/>
      <c r="Y32" s="5"/>
    </row>
    <row r="33" spans="1:25" ht="14.3" hidden="1" x14ac:dyDescent="0.25">
      <c r="A33">
        <v>24</v>
      </c>
      <c r="C33" s="14"/>
      <c r="D33" s="14"/>
      <c r="E33" s="15"/>
      <c r="F33" s="14"/>
      <c r="G33" s="14"/>
      <c r="H33" s="15"/>
      <c r="I33" s="14"/>
      <c r="J33" s="14"/>
      <c r="K33" s="15"/>
      <c r="L33" s="5"/>
      <c r="M33" s="5"/>
      <c r="O33" s="5"/>
      <c r="P33" s="5"/>
      <c r="R33" s="5"/>
      <c r="S33" s="5"/>
      <c r="U33" s="5"/>
      <c r="V33" s="5"/>
      <c r="X33" s="5"/>
      <c r="Y33" s="5"/>
    </row>
    <row r="34" spans="1:25" ht="14.3" hidden="1" x14ac:dyDescent="0.25">
      <c r="A34">
        <v>25</v>
      </c>
      <c r="C34" s="14"/>
      <c r="D34" s="14"/>
      <c r="E34" s="15"/>
      <c r="F34" s="14"/>
      <c r="G34" s="14"/>
      <c r="H34" s="15"/>
      <c r="I34" s="14"/>
      <c r="J34" s="14"/>
      <c r="K34" s="15"/>
      <c r="L34" s="5"/>
      <c r="M34" s="5"/>
      <c r="O34" s="5"/>
      <c r="P34" s="5"/>
      <c r="R34" s="5"/>
      <c r="S34" s="5"/>
      <c r="U34" s="5"/>
      <c r="V34" s="5"/>
      <c r="X34" s="5"/>
      <c r="Y34" s="5"/>
    </row>
    <row r="35" spans="1:25" ht="14.3" hidden="1" x14ac:dyDescent="0.25">
      <c r="A35">
        <v>26</v>
      </c>
      <c r="C35" s="14"/>
      <c r="D35" s="14"/>
      <c r="E35" s="15"/>
      <c r="F35" s="14"/>
      <c r="G35" s="14"/>
      <c r="H35" s="15"/>
      <c r="I35" s="14"/>
      <c r="J35" s="14"/>
      <c r="K35" s="15"/>
      <c r="L35" s="5"/>
      <c r="M35" s="5"/>
      <c r="O35" s="5"/>
      <c r="P35" s="5"/>
      <c r="R35" s="5"/>
      <c r="S35" s="5"/>
      <c r="U35" s="5"/>
      <c r="V35" s="5"/>
      <c r="X35" s="5"/>
      <c r="Y35" s="5"/>
    </row>
    <row r="36" spans="1:25" ht="14.3" hidden="1" x14ac:dyDescent="0.25">
      <c r="A36">
        <v>27</v>
      </c>
      <c r="C36" s="14"/>
      <c r="D36" s="14"/>
      <c r="E36" s="15"/>
      <c r="F36" s="14"/>
      <c r="G36" s="14"/>
      <c r="H36" s="15"/>
      <c r="I36" s="14"/>
      <c r="J36" s="14"/>
      <c r="K36" s="15"/>
      <c r="L36" s="5"/>
      <c r="M36" s="5"/>
      <c r="O36" s="5"/>
      <c r="P36" s="5"/>
      <c r="R36" s="5"/>
      <c r="S36" s="5"/>
      <c r="U36" s="5"/>
      <c r="V36" s="5"/>
      <c r="X36" s="5"/>
      <c r="Y36" s="5"/>
    </row>
    <row r="37" spans="1:25" ht="14.3" hidden="1" x14ac:dyDescent="0.25">
      <c r="A37">
        <v>28</v>
      </c>
      <c r="C37" s="14"/>
      <c r="D37" s="14"/>
      <c r="E37" s="15"/>
      <c r="F37" s="14"/>
      <c r="G37" s="14"/>
      <c r="H37" s="15"/>
      <c r="I37" s="14"/>
      <c r="J37" s="14"/>
      <c r="K37" s="15"/>
      <c r="L37" s="5"/>
      <c r="M37" s="5"/>
      <c r="O37" s="5"/>
      <c r="P37" s="5"/>
      <c r="R37" s="5"/>
      <c r="S37" s="5"/>
      <c r="U37" s="5"/>
      <c r="V37" s="5"/>
      <c r="X37" s="5"/>
      <c r="Y37" s="5"/>
    </row>
    <row r="38" spans="1:25" ht="14.3" hidden="1" x14ac:dyDescent="0.25">
      <c r="A38">
        <v>29</v>
      </c>
      <c r="C38" s="14"/>
      <c r="D38" s="14"/>
      <c r="E38" s="15"/>
      <c r="F38" s="14"/>
      <c r="G38" s="14"/>
      <c r="H38" s="15"/>
      <c r="I38" s="14"/>
      <c r="J38" s="14"/>
      <c r="K38" s="15"/>
      <c r="L38" s="5"/>
      <c r="M38" s="5"/>
      <c r="O38" s="5"/>
      <c r="P38" s="5"/>
      <c r="R38" s="5"/>
      <c r="S38" s="5"/>
      <c r="U38" s="5"/>
      <c r="V38" s="5"/>
      <c r="X38" s="5"/>
      <c r="Y38" s="5"/>
    </row>
    <row r="39" spans="1:25" ht="14.3" hidden="1" x14ac:dyDescent="0.25">
      <c r="A39">
        <v>30</v>
      </c>
      <c r="C39" s="14"/>
      <c r="D39" s="14"/>
      <c r="E39" s="15"/>
      <c r="F39" s="14"/>
      <c r="G39" s="14"/>
      <c r="H39" s="15"/>
      <c r="I39" s="14"/>
      <c r="J39" s="14"/>
      <c r="K39" s="15"/>
      <c r="L39" s="5"/>
      <c r="M39" s="5"/>
      <c r="O39" s="5"/>
      <c r="P39" s="5"/>
      <c r="R39" s="5"/>
      <c r="S39" s="5"/>
      <c r="U39" s="5"/>
      <c r="V39" s="5"/>
      <c r="X39" s="5"/>
      <c r="Y39" s="5"/>
    </row>
    <row r="40" spans="1:25" ht="14.95" hidden="1" customHeight="1" x14ac:dyDescent="0.25">
      <c r="A40">
        <v>31</v>
      </c>
      <c r="C40" s="14"/>
      <c r="D40" s="14"/>
      <c r="E40" s="15"/>
      <c r="F40" s="15"/>
      <c r="G40" s="15"/>
      <c r="H40" s="15"/>
      <c r="I40" s="14"/>
      <c r="J40" s="14"/>
      <c r="K40" s="15"/>
      <c r="L40" s="5"/>
      <c r="M40" s="5"/>
      <c r="O40" s="5"/>
      <c r="P40" s="5"/>
      <c r="R40" s="5"/>
      <c r="S40" s="5"/>
      <c r="U40" s="5"/>
      <c r="V40" s="5"/>
      <c r="X40" s="5"/>
      <c r="Y40" s="5"/>
    </row>
    <row r="41" spans="1:25" ht="14.95" hidden="1" customHeight="1" x14ac:dyDescent="0.25">
      <c r="A41">
        <v>32</v>
      </c>
      <c r="C41" s="14"/>
      <c r="D41" s="14"/>
      <c r="E41" s="15"/>
      <c r="F41" s="15"/>
      <c r="G41" s="15"/>
      <c r="H41" s="15"/>
      <c r="I41" s="14"/>
      <c r="J41" s="14"/>
      <c r="K41" s="15"/>
      <c r="L41" s="5"/>
      <c r="M41" s="5"/>
      <c r="O41" s="5"/>
      <c r="P41" s="5"/>
      <c r="R41" s="5"/>
      <c r="S41" s="5"/>
      <c r="U41" s="5"/>
      <c r="V41" s="5"/>
      <c r="X41" s="5"/>
      <c r="Y41" s="5"/>
    </row>
    <row r="42" spans="1:25" ht="14.95" hidden="1" customHeight="1" x14ac:dyDescent="0.25">
      <c r="A42">
        <v>33</v>
      </c>
      <c r="C42" s="14"/>
      <c r="D42" s="14"/>
      <c r="E42" s="15"/>
      <c r="F42" s="15"/>
      <c r="G42" s="15"/>
      <c r="H42" s="15"/>
      <c r="I42" s="14"/>
      <c r="J42" s="14"/>
      <c r="K42" s="15"/>
      <c r="L42" s="5"/>
      <c r="M42" s="5"/>
      <c r="O42" s="5"/>
      <c r="P42" s="5"/>
      <c r="R42" s="5"/>
      <c r="S42" s="5"/>
      <c r="U42" s="5"/>
      <c r="V42" s="5"/>
      <c r="X42" s="5"/>
      <c r="Y42" s="5"/>
    </row>
    <row r="43" spans="1:25" ht="14.95" hidden="1" customHeight="1" x14ac:dyDescent="0.25">
      <c r="A43">
        <v>34</v>
      </c>
      <c r="C43" s="14"/>
      <c r="D43" s="14"/>
      <c r="E43" s="15"/>
      <c r="F43" s="15"/>
      <c r="G43" s="15"/>
      <c r="H43" s="15"/>
      <c r="I43" s="14"/>
      <c r="J43" s="14"/>
      <c r="K43" s="15"/>
      <c r="L43" s="5"/>
      <c r="M43" s="5"/>
      <c r="O43" s="5"/>
      <c r="P43" s="5"/>
      <c r="R43" s="5"/>
      <c r="S43" s="5"/>
      <c r="U43" s="5"/>
      <c r="V43" s="5"/>
      <c r="X43" s="5"/>
      <c r="Y43" s="5"/>
    </row>
    <row r="44" spans="1:25" ht="14.95" hidden="1" customHeight="1" x14ac:dyDescent="0.25">
      <c r="A44">
        <v>35</v>
      </c>
      <c r="C44" s="14"/>
      <c r="D44" s="14"/>
      <c r="E44" s="15"/>
      <c r="F44" s="15"/>
      <c r="G44" s="15"/>
      <c r="H44" s="15"/>
      <c r="I44" s="14"/>
      <c r="J44" s="14"/>
      <c r="K44" s="15"/>
      <c r="L44" s="5"/>
      <c r="M44" s="5"/>
      <c r="O44" s="5"/>
      <c r="P44" s="5"/>
      <c r="R44" s="5"/>
      <c r="S44" s="5"/>
      <c r="U44" s="5"/>
      <c r="V44" s="5"/>
      <c r="X44" s="5"/>
      <c r="Y44" s="5"/>
    </row>
    <row r="45" spans="1:25" ht="14.95" hidden="1" customHeight="1" x14ac:dyDescent="0.25">
      <c r="A45">
        <v>36</v>
      </c>
      <c r="C45" s="14"/>
      <c r="D45" s="14"/>
      <c r="E45" s="15"/>
      <c r="F45" s="15"/>
      <c r="G45" s="15"/>
      <c r="H45" s="15"/>
      <c r="I45" s="14"/>
      <c r="J45" s="14"/>
      <c r="K45" s="15"/>
      <c r="L45" s="5"/>
      <c r="M45" s="5"/>
      <c r="O45" s="5"/>
      <c r="P45" s="5"/>
      <c r="R45" s="5"/>
      <c r="S45" s="5"/>
      <c r="U45" s="5"/>
      <c r="V45" s="5"/>
      <c r="X45" s="5"/>
      <c r="Y45" s="5"/>
    </row>
    <row r="46" spans="1:25" ht="14.95" hidden="1" customHeight="1" x14ac:dyDescent="0.25">
      <c r="A46">
        <v>37</v>
      </c>
      <c r="C46" s="14"/>
      <c r="D46" s="14"/>
      <c r="E46" s="15"/>
      <c r="F46" s="15"/>
      <c r="G46" s="15"/>
      <c r="H46" s="15"/>
      <c r="I46" s="14"/>
      <c r="J46" s="14"/>
      <c r="K46" s="15"/>
      <c r="L46" s="5"/>
      <c r="M46" s="5"/>
      <c r="O46" s="5"/>
      <c r="P46" s="5"/>
      <c r="R46" s="5"/>
      <c r="S46" s="5"/>
      <c r="U46" s="5"/>
      <c r="V46" s="5"/>
      <c r="X46" s="5"/>
      <c r="Y46" s="5"/>
    </row>
    <row r="47" spans="1:25" ht="14.95" hidden="1" customHeight="1" x14ac:dyDescent="0.25">
      <c r="A47">
        <v>38</v>
      </c>
      <c r="C47" s="14"/>
      <c r="D47" s="14"/>
      <c r="E47" s="15"/>
      <c r="F47" s="15"/>
      <c r="G47" s="15"/>
      <c r="H47" s="15"/>
      <c r="I47" s="14"/>
      <c r="J47" s="14"/>
      <c r="K47" s="15"/>
      <c r="L47" s="5"/>
      <c r="M47" s="5"/>
      <c r="O47" s="5"/>
      <c r="P47" s="5"/>
      <c r="R47" s="5"/>
      <c r="S47" s="5"/>
      <c r="U47" s="5"/>
      <c r="V47" s="5"/>
      <c r="X47" s="5"/>
      <c r="Y47" s="5"/>
    </row>
    <row r="48" spans="1:25" ht="14.95" hidden="1" customHeight="1" x14ac:dyDescent="0.25">
      <c r="A48">
        <v>39</v>
      </c>
      <c r="C48" s="5"/>
      <c r="D48" s="5"/>
      <c r="I48" s="5"/>
      <c r="J48" s="5"/>
      <c r="L48" s="5"/>
      <c r="M48" s="5"/>
      <c r="O48" s="5"/>
      <c r="P48" s="5"/>
      <c r="R48" s="5"/>
      <c r="S48" s="5"/>
      <c r="U48" s="5"/>
      <c r="V48" s="5"/>
      <c r="X48" s="5"/>
      <c r="Y48" s="5"/>
    </row>
    <row r="49" spans="1:25" ht="14.95" hidden="1" customHeight="1" x14ac:dyDescent="0.25">
      <c r="A49">
        <v>40</v>
      </c>
      <c r="C49" s="5"/>
      <c r="D49" s="5"/>
      <c r="I49" s="5"/>
      <c r="J49" s="5"/>
      <c r="L49" s="5"/>
      <c r="M49" s="5"/>
      <c r="O49" s="5"/>
      <c r="P49" s="5"/>
      <c r="R49" s="5"/>
      <c r="S49" s="5"/>
      <c r="U49" s="5"/>
      <c r="V49" s="5"/>
      <c r="X49" s="5"/>
      <c r="Y49" s="5"/>
    </row>
    <row r="50" spans="1:25" ht="14.95" hidden="1" customHeight="1" x14ac:dyDescent="0.25">
      <c r="A50">
        <v>41</v>
      </c>
      <c r="C50" s="5"/>
      <c r="D50" s="5"/>
      <c r="I50" s="5"/>
      <c r="J50" s="5"/>
      <c r="L50" s="5"/>
      <c r="M50" s="5"/>
      <c r="O50" s="5"/>
      <c r="P50" s="5"/>
      <c r="R50" s="5"/>
      <c r="S50" s="5"/>
      <c r="U50" s="5"/>
      <c r="V50" s="5"/>
      <c r="X50" s="5"/>
      <c r="Y50" s="5"/>
    </row>
    <row r="51" spans="1:25" ht="14.95" hidden="1" customHeight="1" x14ac:dyDescent="0.25">
      <c r="A51">
        <v>42</v>
      </c>
      <c r="C51" s="5"/>
      <c r="D51" s="5"/>
      <c r="I51" s="5"/>
      <c r="J51" s="5"/>
      <c r="L51" s="5"/>
      <c r="M51" s="5"/>
      <c r="O51" s="5"/>
      <c r="P51" s="5"/>
      <c r="R51" s="5"/>
      <c r="S51" s="5"/>
      <c r="U51" s="5"/>
      <c r="V51" s="5"/>
      <c r="X51" s="5"/>
      <c r="Y51" s="5"/>
    </row>
    <row r="52" spans="1:25" ht="14.95" hidden="1" customHeight="1" x14ac:dyDescent="0.25">
      <c r="A52">
        <v>43</v>
      </c>
      <c r="C52" s="5"/>
      <c r="D52" s="5"/>
      <c r="I52" s="5"/>
      <c r="J52" s="5"/>
    </row>
    <row r="53" spans="1:25" ht="14.95" hidden="1" customHeight="1" x14ac:dyDescent="0.25">
      <c r="A53">
        <v>44</v>
      </c>
      <c r="C53" s="5"/>
      <c r="D53" s="5"/>
      <c r="I53" s="5"/>
      <c r="J53" s="5"/>
    </row>
    <row r="54" spans="1:25" ht="14.95" hidden="1" customHeight="1" x14ac:dyDescent="0.25">
      <c r="A54">
        <v>45</v>
      </c>
      <c r="C54" s="5"/>
      <c r="D54" s="5"/>
      <c r="I54" s="5"/>
      <c r="J54" s="5"/>
    </row>
    <row r="55" spans="1:25" ht="14.95" hidden="1" customHeight="1" x14ac:dyDescent="0.25">
      <c r="A55">
        <v>46</v>
      </c>
      <c r="C55" s="5"/>
      <c r="D55" s="5"/>
      <c r="I55" s="5"/>
      <c r="J55" s="5"/>
    </row>
    <row r="56" spans="1:25" ht="14.95" hidden="1" customHeight="1" x14ac:dyDescent="0.25">
      <c r="A56">
        <v>47</v>
      </c>
      <c r="C56" s="5"/>
      <c r="D56" s="5"/>
      <c r="I56" s="5"/>
      <c r="J56" s="5"/>
    </row>
    <row r="57" spans="1:25" ht="14.95" hidden="1" customHeight="1" x14ac:dyDescent="0.25">
      <c r="A57">
        <v>48</v>
      </c>
      <c r="C57" s="5"/>
      <c r="D57" s="5"/>
      <c r="I57" s="5"/>
      <c r="J57" s="5"/>
    </row>
    <row r="58" spans="1:25" ht="14.95" hidden="1" customHeight="1" x14ac:dyDescent="0.25">
      <c r="A58">
        <v>49</v>
      </c>
      <c r="C58" s="5"/>
      <c r="D58" s="5"/>
      <c r="I58" s="5"/>
      <c r="J58" s="5"/>
    </row>
    <row r="59" spans="1:25" ht="14.95" hidden="1" customHeight="1" x14ac:dyDescent="0.25">
      <c r="A59">
        <v>50</v>
      </c>
      <c r="C59" s="5"/>
      <c r="D59" s="5"/>
      <c r="I59" s="5"/>
      <c r="J59" s="5"/>
    </row>
    <row r="60" spans="1:25" ht="14.95" hidden="1" customHeight="1" x14ac:dyDescent="0.25">
      <c r="A60">
        <v>51</v>
      </c>
      <c r="C60" s="5"/>
      <c r="D60" s="5"/>
      <c r="I60" s="5"/>
      <c r="J60" s="5"/>
    </row>
    <row r="61" spans="1:25" ht="14.95" hidden="1" customHeight="1" x14ac:dyDescent="0.25">
      <c r="A61">
        <v>52</v>
      </c>
      <c r="C61" s="5"/>
      <c r="D61" s="5"/>
      <c r="I61" s="5"/>
      <c r="J61" s="5"/>
    </row>
    <row r="62" spans="1:25" ht="14.95" hidden="1" customHeight="1" x14ac:dyDescent="0.25">
      <c r="A62">
        <v>53</v>
      </c>
      <c r="C62" s="5"/>
      <c r="D62" s="5"/>
      <c r="I62" s="5"/>
      <c r="J62" s="5"/>
    </row>
    <row r="63" spans="1:25" ht="14.95" hidden="1" customHeight="1" x14ac:dyDescent="0.25">
      <c r="A63">
        <v>54</v>
      </c>
      <c r="C63" s="5"/>
      <c r="D63" s="5"/>
      <c r="I63" s="5"/>
      <c r="J63" s="5"/>
    </row>
    <row r="64" spans="1:25" ht="14.95" hidden="1" customHeight="1" x14ac:dyDescent="0.25">
      <c r="A64">
        <v>55</v>
      </c>
      <c r="C64" s="5"/>
      <c r="D64" s="5"/>
      <c r="I64" s="5"/>
      <c r="J64" s="5"/>
    </row>
    <row r="65" spans="1:10" ht="14.95" hidden="1" customHeight="1" x14ac:dyDescent="0.25">
      <c r="A65">
        <v>56</v>
      </c>
      <c r="C65" s="5"/>
      <c r="D65" s="5"/>
      <c r="I65" s="5"/>
      <c r="J65" s="5"/>
    </row>
    <row r="66" spans="1:10" ht="14.95" hidden="1" customHeight="1" x14ac:dyDescent="0.25">
      <c r="A66">
        <v>57</v>
      </c>
      <c r="C66" s="5"/>
      <c r="D66" s="5"/>
      <c r="I66" s="5"/>
      <c r="J66" s="5"/>
    </row>
    <row r="67" spans="1:10" ht="14.95" hidden="1" customHeight="1" x14ac:dyDescent="0.25">
      <c r="A67">
        <v>58</v>
      </c>
      <c r="C67" s="5"/>
      <c r="D67" s="5"/>
      <c r="I67" s="5"/>
      <c r="J67" s="5"/>
    </row>
    <row r="68" spans="1:10" ht="14.95" hidden="1" customHeight="1" x14ac:dyDescent="0.25">
      <c r="A68">
        <v>59</v>
      </c>
      <c r="C68" s="5"/>
      <c r="D68" s="5"/>
      <c r="I68" s="5"/>
      <c r="J68" s="5"/>
    </row>
    <row r="69" spans="1:10" ht="14.95" hidden="1" customHeight="1" x14ac:dyDescent="0.25">
      <c r="A69">
        <v>60</v>
      </c>
      <c r="C69" s="5"/>
      <c r="D69" s="5"/>
      <c r="I69" s="5"/>
      <c r="J69" s="5"/>
    </row>
    <row r="70" spans="1:10" ht="14.95" hidden="1" customHeight="1" x14ac:dyDescent="0.25">
      <c r="A70">
        <v>61</v>
      </c>
      <c r="C70" s="5"/>
      <c r="D70" s="5"/>
      <c r="I70" s="5"/>
      <c r="J70" s="5"/>
    </row>
    <row r="71" spans="1:10" ht="14.95" hidden="1" customHeight="1" x14ac:dyDescent="0.25">
      <c r="A71">
        <v>62</v>
      </c>
      <c r="C71" s="5"/>
      <c r="D71" s="5"/>
      <c r="I71" s="5"/>
      <c r="J71" s="5"/>
    </row>
    <row r="72" spans="1:10" ht="14.95" hidden="1" customHeight="1" x14ac:dyDescent="0.25">
      <c r="A72">
        <v>63</v>
      </c>
      <c r="C72" s="5"/>
      <c r="D72" s="5"/>
      <c r="I72" s="5"/>
      <c r="J72" s="5"/>
    </row>
    <row r="73" spans="1:10" ht="14.95" hidden="1" customHeight="1" x14ac:dyDescent="0.25">
      <c r="A73">
        <v>64</v>
      </c>
      <c r="C73" s="5"/>
      <c r="D73" s="5"/>
      <c r="I73" s="5"/>
      <c r="J73" s="5"/>
    </row>
    <row r="74" spans="1:10" ht="14.95" hidden="1" customHeight="1" x14ac:dyDescent="0.25">
      <c r="A74">
        <v>65</v>
      </c>
      <c r="C74" s="5"/>
      <c r="D74" s="5"/>
      <c r="I74" s="5"/>
      <c r="J74" s="5"/>
    </row>
    <row r="75" spans="1:10" ht="14.95" hidden="1" customHeight="1" x14ac:dyDescent="0.25">
      <c r="A75">
        <v>66</v>
      </c>
      <c r="C75" s="5"/>
      <c r="D75" s="5"/>
      <c r="I75" s="5"/>
      <c r="J75" s="5"/>
    </row>
    <row r="76" spans="1:10" ht="14.95" hidden="1" customHeight="1" x14ac:dyDescent="0.25">
      <c r="A76">
        <v>67</v>
      </c>
      <c r="C76" s="5"/>
      <c r="D76" s="5"/>
      <c r="I76" s="5"/>
      <c r="J76" s="5"/>
    </row>
    <row r="77" spans="1:10" ht="14.95" hidden="1" customHeight="1" x14ac:dyDescent="0.25">
      <c r="A77">
        <v>68</v>
      </c>
      <c r="C77" s="5"/>
      <c r="D77" s="5"/>
      <c r="I77" s="5"/>
      <c r="J77" s="5"/>
    </row>
    <row r="78" spans="1:10" ht="14.95" hidden="1" customHeight="1" x14ac:dyDescent="0.25">
      <c r="A78">
        <v>69</v>
      </c>
      <c r="C78" s="5"/>
      <c r="D78" s="5"/>
      <c r="I78" s="5"/>
      <c r="J78" s="5"/>
    </row>
    <row r="79" spans="1:10" ht="14.95" hidden="1" customHeight="1" x14ac:dyDescent="0.25">
      <c r="A79">
        <v>70</v>
      </c>
      <c r="C79" s="5"/>
      <c r="D79" s="5"/>
      <c r="I79" s="5"/>
      <c r="J79" s="5"/>
    </row>
    <row r="80" spans="1:10" ht="14.95" hidden="1" customHeight="1" x14ac:dyDescent="0.25">
      <c r="A80">
        <v>71</v>
      </c>
      <c r="C80" s="5"/>
      <c r="D80" s="5"/>
      <c r="I80" s="5"/>
      <c r="J80" s="5"/>
    </row>
    <row r="81" spans="1:10" ht="14.95" hidden="1" customHeight="1" x14ac:dyDescent="0.25">
      <c r="A81">
        <v>72</v>
      </c>
      <c r="C81" s="5"/>
      <c r="D81" s="5"/>
      <c r="I81" s="5"/>
      <c r="J81" s="5"/>
    </row>
    <row r="82" spans="1:10" ht="14.95" hidden="1" customHeight="1" x14ac:dyDescent="0.25">
      <c r="A82">
        <v>73</v>
      </c>
      <c r="C82" s="5"/>
      <c r="D82" s="5"/>
      <c r="I82" s="5"/>
      <c r="J82" s="5"/>
    </row>
    <row r="83" spans="1:10" ht="14.95" hidden="1" customHeight="1" x14ac:dyDescent="0.25">
      <c r="A83">
        <v>74</v>
      </c>
      <c r="C83" s="5"/>
      <c r="D83" s="5"/>
      <c r="I83" s="5"/>
      <c r="J83" s="5"/>
    </row>
    <row r="84" spans="1:10" ht="14.95" hidden="1" customHeight="1" x14ac:dyDescent="0.25">
      <c r="A84">
        <v>75</v>
      </c>
      <c r="C84" s="5"/>
      <c r="D84" s="5"/>
      <c r="I84" s="5"/>
      <c r="J84" s="5"/>
    </row>
    <row r="85" spans="1:10" ht="14.95" hidden="1" customHeight="1" x14ac:dyDescent="0.25">
      <c r="A85">
        <v>76</v>
      </c>
      <c r="C85" s="5"/>
      <c r="D85" s="5"/>
      <c r="I85" s="5"/>
      <c r="J85" s="5"/>
    </row>
    <row r="86" spans="1:10" ht="14.95" hidden="1" customHeight="1" x14ac:dyDescent="0.25">
      <c r="A86">
        <v>77</v>
      </c>
      <c r="C86" s="5"/>
      <c r="D86" s="5"/>
      <c r="I86" s="5"/>
      <c r="J86" s="5"/>
    </row>
    <row r="87" spans="1:10" ht="14.95" hidden="1" customHeight="1" x14ac:dyDescent="0.25">
      <c r="A87">
        <v>78</v>
      </c>
      <c r="C87" s="5"/>
      <c r="D87" s="5"/>
      <c r="I87" s="5"/>
      <c r="J87" s="5"/>
    </row>
    <row r="88" spans="1:10" ht="14.95" hidden="1" customHeight="1" x14ac:dyDescent="0.25">
      <c r="A88">
        <v>79</v>
      </c>
      <c r="C88" s="5"/>
      <c r="D88" s="5"/>
      <c r="I88" s="5"/>
      <c r="J88" s="5"/>
    </row>
    <row r="89" spans="1:10" ht="14.95" hidden="1" customHeight="1" x14ac:dyDescent="0.25">
      <c r="A89">
        <v>80</v>
      </c>
      <c r="C89" s="5"/>
      <c r="D89" s="5"/>
      <c r="I89" s="5"/>
      <c r="J89" s="5"/>
    </row>
    <row r="90" spans="1:10" ht="14.95" hidden="1" customHeight="1" x14ac:dyDescent="0.25">
      <c r="A90">
        <v>81</v>
      </c>
      <c r="C90" s="5"/>
      <c r="D90" s="5"/>
      <c r="I90" s="5"/>
      <c r="J90" s="5"/>
    </row>
    <row r="91" spans="1:10" ht="14.95" hidden="1" customHeight="1" x14ac:dyDescent="0.25">
      <c r="A91">
        <v>82</v>
      </c>
      <c r="C91" s="5"/>
      <c r="D91" s="5"/>
      <c r="I91" s="5"/>
      <c r="J91" s="5"/>
    </row>
    <row r="92" spans="1:10" ht="14.95" hidden="1" customHeight="1" x14ac:dyDescent="0.25">
      <c r="A92">
        <v>83</v>
      </c>
      <c r="C92" s="5"/>
      <c r="D92" s="5"/>
      <c r="I92" s="5"/>
      <c r="J92" s="5"/>
    </row>
    <row r="93" spans="1:10" ht="14.95" hidden="1" customHeight="1" x14ac:dyDescent="0.25">
      <c r="A93">
        <v>84</v>
      </c>
      <c r="C93" s="5"/>
      <c r="D93" s="5"/>
      <c r="I93" s="5"/>
      <c r="J93" s="5"/>
    </row>
    <row r="94" spans="1:10" ht="14.95" hidden="1" customHeight="1" x14ac:dyDescent="0.25">
      <c r="A94">
        <v>85</v>
      </c>
      <c r="C94" s="5"/>
      <c r="D94" s="5"/>
      <c r="I94" s="5"/>
      <c r="J94" s="5"/>
    </row>
    <row r="95" spans="1:10" ht="14.95" hidden="1" customHeight="1" x14ac:dyDescent="0.25">
      <c r="A95">
        <v>86</v>
      </c>
      <c r="C95" s="5"/>
      <c r="D95" s="5"/>
      <c r="I95" s="5"/>
      <c r="J95" s="5"/>
    </row>
    <row r="96" spans="1:10" ht="14.95" hidden="1" customHeight="1" x14ac:dyDescent="0.25">
      <c r="A96">
        <v>87</v>
      </c>
      <c r="C96" s="5"/>
      <c r="D96" s="5"/>
      <c r="I96" s="5"/>
      <c r="J96" s="5"/>
    </row>
    <row r="97" spans="1:10" ht="14.95" hidden="1" customHeight="1" x14ac:dyDescent="0.25">
      <c r="A97">
        <v>88</v>
      </c>
      <c r="C97" s="5"/>
      <c r="D97" s="5"/>
      <c r="I97" s="5"/>
      <c r="J97" s="5"/>
    </row>
    <row r="98" spans="1:10" ht="14.95" hidden="1" customHeight="1" x14ac:dyDescent="0.25">
      <c r="A98">
        <v>89</v>
      </c>
      <c r="C98" s="5"/>
      <c r="D98" s="5"/>
      <c r="I98" s="5"/>
      <c r="J98" s="5"/>
    </row>
    <row r="99" spans="1:10" ht="14.95" hidden="1" customHeight="1" x14ac:dyDescent="0.25">
      <c r="A99">
        <v>90</v>
      </c>
      <c r="C99" s="5"/>
      <c r="D99" s="5"/>
      <c r="I99" s="5"/>
      <c r="J99" s="5"/>
    </row>
    <row r="100" spans="1:10" ht="14.95" hidden="1" customHeight="1" x14ac:dyDescent="0.25">
      <c r="A100">
        <v>91</v>
      </c>
      <c r="C100" s="5"/>
      <c r="D100" s="5"/>
      <c r="I100" s="5"/>
      <c r="J100" s="5"/>
    </row>
    <row r="101" spans="1:10" ht="14.95" hidden="1" customHeight="1" x14ac:dyDescent="0.25">
      <c r="A101">
        <v>92</v>
      </c>
      <c r="C101" s="5"/>
      <c r="D101" s="5"/>
      <c r="I101" s="5"/>
      <c r="J101" s="5"/>
    </row>
    <row r="102" spans="1:10" ht="14.95" hidden="1" customHeight="1" x14ac:dyDescent="0.25">
      <c r="A102">
        <v>93</v>
      </c>
      <c r="C102" s="5"/>
      <c r="D102" s="5"/>
      <c r="I102" s="5"/>
      <c r="J102" s="5"/>
    </row>
    <row r="103" spans="1:10" ht="14.95" hidden="1" customHeight="1" x14ac:dyDescent="0.25">
      <c r="A103">
        <v>94</v>
      </c>
      <c r="C103" s="5"/>
      <c r="D103" s="5"/>
      <c r="I103" s="5"/>
      <c r="J103" s="5"/>
    </row>
    <row r="104" spans="1:10" ht="14.95" hidden="1" customHeight="1" x14ac:dyDescent="0.25">
      <c r="A104">
        <v>95</v>
      </c>
      <c r="C104" s="5"/>
      <c r="D104" s="5"/>
      <c r="I104" s="5"/>
      <c r="J104" s="5"/>
    </row>
    <row r="105" spans="1:10" ht="14.95" hidden="1" customHeight="1" x14ac:dyDescent="0.25">
      <c r="A105">
        <v>96</v>
      </c>
      <c r="C105" s="5"/>
      <c r="D105" s="5"/>
      <c r="I105" s="5"/>
      <c r="J105" s="5"/>
    </row>
    <row r="106" spans="1:10" ht="14.95" hidden="1" customHeight="1" x14ac:dyDescent="0.25">
      <c r="A106">
        <v>97</v>
      </c>
      <c r="C106" s="5"/>
      <c r="D106" s="5"/>
      <c r="I106" s="5"/>
      <c r="J106" s="5"/>
    </row>
    <row r="107" spans="1:10" ht="14.95" hidden="1" customHeight="1" x14ac:dyDescent="0.25">
      <c r="A107">
        <v>98</v>
      </c>
      <c r="C107" s="5"/>
      <c r="D107" s="5"/>
      <c r="I107" s="5"/>
      <c r="J107" s="5"/>
    </row>
    <row r="108" spans="1:10" ht="14.95" hidden="1" customHeight="1" x14ac:dyDescent="0.25">
      <c r="A108">
        <v>99</v>
      </c>
      <c r="C108" s="5"/>
      <c r="D108" s="5"/>
      <c r="I108" s="5"/>
      <c r="J108" s="5"/>
    </row>
    <row r="109" spans="1:10" ht="14.95" hidden="1" customHeight="1" x14ac:dyDescent="0.25">
      <c r="A109">
        <v>100</v>
      </c>
      <c r="C109" s="5"/>
      <c r="D109" s="5"/>
      <c r="I109" s="5"/>
      <c r="J109" s="5"/>
    </row>
    <row r="110" spans="1:10" ht="14.95" hidden="1" customHeight="1" x14ac:dyDescent="0.25">
      <c r="C110" s="5"/>
      <c r="D110" s="5"/>
      <c r="I110" s="5"/>
      <c r="J110" s="5"/>
    </row>
    <row r="111" spans="1:10" ht="14.95" hidden="1" customHeight="1" x14ac:dyDescent="0.25">
      <c r="C111" s="5"/>
      <c r="D111" s="5"/>
      <c r="I111" s="5"/>
      <c r="J111" s="5"/>
    </row>
    <row r="112" spans="1:10" ht="14.95" hidden="1" customHeight="1" x14ac:dyDescent="0.25">
      <c r="C112" s="5"/>
      <c r="D112" s="5"/>
      <c r="I112" s="5"/>
      <c r="J112" s="5"/>
    </row>
    <row r="113" spans="3:10" ht="14.95" hidden="1" customHeight="1" x14ac:dyDescent="0.25">
      <c r="C113" s="5"/>
      <c r="D113" s="5"/>
      <c r="I113" s="5"/>
      <c r="J113" s="5"/>
    </row>
    <row r="114" spans="3:10" ht="14.95" hidden="1" customHeight="1" x14ac:dyDescent="0.25">
      <c r="C114" s="5"/>
      <c r="D114" s="5"/>
      <c r="I114" s="5"/>
      <c r="J114" s="5"/>
    </row>
    <row r="115" spans="3:10" ht="14.95" hidden="1" customHeight="1" x14ac:dyDescent="0.25">
      <c r="C115" s="5"/>
      <c r="D115" s="5"/>
      <c r="I115" s="5"/>
      <c r="J115" s="5"/>
    </row>
    <row r="116" spans="3:10" ht="14.95" hidden="1" customHeight="1" x14ac:dyDescent="0.25">
      <c r="C116" s="5"/>
      <c r="D116" s="5"/>
      <c r="I116" s="5"/>
      <c r="J116" s="5"/>
    </row>
    <row r="117" spans="3:10" ht="14.95" hidden="1" customHeight="1" x14ac:dyDescent="0.25">
      <c r="C117" s="5"/>
      <c r="D117" s="5"/>
      <c r="I117" s="5"/>
      <c r="J117" s="5"/>
    </row>
    <row r="118" spans="3:10" ht="14.95" hidden="1" customHeight="1" x14ac:dyDescent="0.25">
      <c r="C118" s="5"/>
      <c r="D118" s="5"/>
      <c r="I118" s="5"/>
      <c r="J118" s="5"/>
    </row>
    <row r="119" spans="3:10" ht="14.95" hidden="1" customHeight="1" x14ac:dyDescent="0.25">
      <c r="C119" s="5"/>
      <c r="D119" s="5"/>
      <c r="I119" s="5"/>
      <c r="J119" s="5"/>
    </row>
    <row r="120" spans="3:10" ht="14.95" hidden="1" customHeight="1" x14ac:dyDescent="0.25">
      <c r="C120" s="5"/>
      <c r="D120" s="5"/>
      <c r="I120" s="5"/>
      <c r="J120" s="5"/>
    </row>
    <row r="121" spans="3:10" ht="14.95" hidden="1" customHeight="1" x14ac:dyDescent="0.25">
      <c r="C121" s="5"/>
      <c r="D121" s="5"/>
      <c r="I121" s="5"/>
      <c r="J121" s="5"/>
    </row>
    <row r="122" spans="3:10" ht="14.95" hidden="1" customHeight="1" x14ac:dyDescent="0.25">
      <c r="C122" s="5"/>
      <c r="D122" s="5"/>
      <c r="I122" s="5"/>
      <c r="J122" s="5"/>
    </row>
    <row r="123" spans="3:10" ht="14.95" hidden="1" customHeight="1" x14ac:dyDescent="0.25">
      <c r="C123" s="5"/>
      <c r="D123" s="5"/>
      <c r="I123" s="5"/>
      <c r="J123" s="5"/>
    </row>
    <row r="124" spans="3:10" ht="14.95" hidden="1" customHeight="1" x14ac:dyDescent="0.25">
      <c r="C124" s="5"/>
      <c r="D124" s="5"/>
      <c r="I124" s="5"/>
      <c r="J124" s="5"/>
    </row>
    <row r="125" spans="3:10" ht="14.95" hidden="1" customHeight="1" x14ac:dyDescent="0.25">
      <c r="C125" s="5"/>
      <c r="D125" s="5"/>
      <c r="I125" s="5"/>
      <c r="J125" s="5"/>
    </row>
    <row r="126" spans="3:10" ht="14.95" hidden="1" customHeight="1" x14ac:dyDescent="0.25">
      <c r="C126" s="5"/>
      <c r="D126" s="5"/>
      <c r="I126" s="5"/>
      <c r="J126" s="5"/>
    </row>
    <row r="127" spans="3:10" ht="14.95" hidden="1" customHeight="1" x14ac:dyDescent="0.25">
      <c r="C127" s="5"/>
      <c r="D127" s="5"/>
      <c r="I127" s="5"/>
      <c r="J127" s="5"/>
    </row>
    <row r="128" spans="3:10" ht="14.95" hidden="1" customHeight="1" x14ac:dyDescent="0.25">
      <c r="C128" s="5"/>
      <c r="D128" s="5"/>
      <c r="I128" s="5"/>
      <c r="J128" s="5"/>
    </row>
    <row r="129" spans="3:10" ht="14.95" hidden="1" customHeight="1" x14ac:dyDescent="0.25">
      <c r="C129" s="5"/>
      <c r="D129" s="5"/>
      <c r="I129" s="5"/>
      <c r="J129" s="5"/>
    </row>
    <row r="130" spans="3:10" ht="14.95" hidden="1" customHeight="1" x14ac:dyDescent="0.25">
      <c r="C130" s="5"/>
      <c r="D130" s="5"/>
      <c r="I130" s="5"/>
      <c r="J130" s="5"/>
    </row>
    <row r="131" spans="3:10" ht="14.95" hidden="1" customHeight="1" x14ac:dyDescent="0.25">
      <c r="C131" s="5"/>
      <c r="D131" s="5"/>
      <c r="I131" s="5"/>
      <c r="J131" s="5"/>
    </row>
    <row r="132" spans="3:10" ht="14.95" hidden="1" customHeight="1" x14ac:dyDescent="0.25">
      <c r="C132" s="5"/>
      <c r="D132" s="5"/>
      <c r="I132" s="5"/>
      <c r="J132" s="5"/>
    </row>
    <row r="133" spans="3:10" ht="14.95" hidden="1" customHeight="1" x14ac:dyDescent="0.25">
      <c r="C133" s="5"/>
      <c r="D133" s="5"/>
      <c r="I133" s="5"/>
      <c r="J133" s="5"/>
    </row>
    <row r="134" spans="3:10" ht="14.95" hidden="1" customHeight="1" x14ac:dyDescent="0.25">
      <c r="C134" s="5"/>
      <c r="D134" s="5"/>
      <c r="I134" s="5"/>
      <c r="J134" s="5"/>
    </row>
    <row r="135" spans="3:10" ht="14.95" hidden="1" customHeight="1" x14ac:dyDescent="0.25">
      <c r="C135" s="5"/>
      <c r="D135" s="5"/>
      <c r="I135" s="5"/>
      <c r="J135" s="5"/>
    </row>
    <row r="136" spans="3:10" ht="14.95" hidden="1" customHeight="1" x14ac:dyDescent="0.25">
      <c r="C136" s="5"/>
      <c r="D136" s="5"/>
      <c r="I136" s="5"/>
      <c r="J136" s="5"/>
    </row>
    <row r="137" spans="3:10" ht="14.95" hidden="1" customHeight="1" x14ac:dyDescent="0.25">
      <c r="C137" s="5"/>
      <c r="D137" s="5"/>
      <c r="I137" s="5"/>
      <c r="J137" s="5"/>
    </row>
    <row r="138" spans="3:10" ht="14.95" hidden="1" customHeight="1" x14ac:dyDescent="0.25">
      <c r="C138" s="5"/>
      <c r="D138" s="5"/>
      <c r="I138" s="5"/>
      <c r="J138" s="5"/>
    </row>
    <row r="139" spans="3:10" ht="14.95" hidden="1" customHeight="1" x14ac:dyDescent="0.25">
      <c r="C139" s="5"/>
      <c r="D139" s="5"/>
      <c r="I139" s="5"/>
      <c r="J139" s="5"/>
    </row>
    <row r="140" spans="3:10" ht="14.95" hidden="1" customHeight="1" x14ac:dyDescent="0.25">
      <c r="C140" s="5"/>
      <c r="D140" s="5"/>
      <c r="I140" s="5"/>
      <c r="J140" s="5"/>
    </row>
    <row r="141" spans="3:10" ht="14.95" hidden="1" customHeight="1" x14ac:dyDescent="0.25">
      <c r="C141" s="5"/>
      <c r="D141" s="5"/>
      <c r="I141" s="5"/>
      <c r="J141" s="5"/>
    </row>
    <row r="142" spans="3:10" ht="14.95" hidden="1" customHeight="1" x14ac:dyDescent="0.25">
      <c r="C142" s="5"/>
      <c r="D142" s="5"/>
      <c r="I142" s="5"/>
      <c r="J142" s="5"/>
    </row>
    <row r="143" spans="3:10" ht="14.95" hidden="1" customHeight="1" x14ac:dyDescent="0.25">
      <c r="C143" s="5"/>
      <c r="D143" s="5"/>
      <c r="I143" s="5"/>
      <c r="J143" s="5"/>
    </row>
    <row r="144" spans="3:10" ht="14.95" hidden="1" customHeight="1" x14ac:dyDescent="0.25">
      <c r="C144" s="5"/>
      <c r="D144" s="5"/>
      <c r="I144" s="5"/>
      <c r="J144" s="5"/>
    </row>
    <row r="145" spans="3:10" ht="14.95" hidden="1" customHeight="1" x14ac:dyDescent="0.25">
      <c r="C145" s="5"/>
      <c r="D145" s="5"/>
      <c r="I145" s="5"/>
      <c r="J145" s="5"/>
    </row>
    <row r="146" spans="3:10" ht="14.95" hidden="1" customHeight="1" x14ac:dyDescent="0.25">
      <c r="C146" s="5"/>
      <c r="D146" s="5"/>
      <c r="I146" s="5"/>
      <c r="J146" s="5"/>
    </row>
    <row r="147" spans="3:10" ht="14.95" hidden="1" customHeight="1" x14ac:dyDescent="0.25">
      <c r="C147" s="5"/>
      <c r="D147" s="5"/>
    </row>
    <row r="148" spans="3:10" ht="14.95" hidden="1" customHeight="1" x14ac:dyDescent="0.25">
      <c r="C148" s="5"/>
      <c r="D148" s="5"/>
    </row>
    <row r="149" spans="3:10" ht="14.95" hidden="1" customHeight="1" x14ac:dyDescent="0.25">
      <c r="C149" s="5"/>
      <c r="D149" s="5"/>
    </row>
    <row r="150" spans="3:10" ht="14.95" hidden="1" customHeight="1" x14ac:dyDescent="0.25">
      <c r="C150" s="5"/>
      <c r="D150" s="5"/>
    </row>
    <row r="151" spans="3:10" ht="14.95" hidden="1" customHeight="1" x14ac:dyDescent="0.25">
      <c r="C151" s="5"/>
      <c r="D151" s="5"/>
    </row>
    <row r="152" spans="3:10" ht="14.95" hidden="1" customHeight="1" x14ac:dyDescent="0.25">
      <c r="C152" s="5"/>
      <c r="D152" s="5"/>
    </row>
    <row r="153" spans="3:10" ht="14.95" hidden="1" customHeight="1" x14ac:dyDescent="0.25">
      <c r="C153" s="5"/>
      <c r="D153" s="5"/>
    </row>
    <row r="154" spans="3:10" ht="14.95" hidden="1" customHeight="1" x14ac:dyDescent="0.25">
      <c r="C154" s="5"/>
      <c r="D154" s="5"/>
    </row>
    <row r="155" spans="3:10" ht="14.95" hidden="1" customHeight="1" x14ac:dyDescent="0.25">
      <c r="C155" s="5"/>
      <c r="D155" s="5"/>
    </row>
    <row r="156" spans="3:10" ht="14.95" hidden="1" customHeight="1" x14ac:dyDescent="0.25">
      <c r="C156" s="5"/>
      <c r="D156" s="5"/>
    </row>
    <row r="157" spans="3:10" ht="14.95" hidden="1" customHeight="1" x14ac:dyDescent="0.25">
      <c r="C157" s="5"/>
      <c r="D157" s="5"/>
    </row>
    <row r="158" spans="3:10" ht="14.95" hidden="1" customHeight="1" x14ac:dyDescent="0.25">
      <c r="C158" s="5"/>
      <c r="D158" s="5"/>
    </row>
    <row r="159" spans="3:10" ht="14.95" hidden="1" customHeight="1" x14ac:dyDescent="0.25">
      <c r="C159" s="5"/>
      <c r="D159" s="5"/>
    </row>
    <row r="160" spans="3:10" ht="14.95" hidden="1" customHeight="1" x14ac:dyDescent="0.25">
      <c r="C160" s="5"/>
      <c r="D160" s="5"/>
    </row>
    <row r="161" spans="3:4" ht="14.95" hidden="1" customHeight="1" x14ac:dyDescent="0.25">
      <c r="C161" s="5"/>
      <c r="D161" s="5"/>
    </row>
    <row r="162" spans="3:4" ht="14.95" hidden="1" customHeight="1" x14ac:dyDescent="0.25">
      <c r="C162" s="5"/>
      <c r="D162" s="5"/>
    </row>
    <row r="163" spans="3:4" ht="14.95" hidden="1" customHeight="1" x14ac:dyDescent="0.25">
      <c r="C163" s="5"/>
      <c r="D163" s="5"/>
    </row>
    <row r="164" spans="3:4" ht="14.95" hidden="1" customHeight="1" x14ac:dyDescent="0.25">
      <c r="C164" s="5"/>
      <c r="D164" s="5"/>
    </row>
    <row r="165" spans="3:4" ht="14.95" hidden="1" customHeight="1" x14ac:dyDescent="0.25">
      <c r="C165" s="5"/>
      <c r="D165" s="5"/>
    </row>
    <row r="166" spans="3:4" ht="14.95" hidden="1" customHeight="1" x14ac:dyDescent="0.25">
      <c r="C166" s="5"/>
      <c r="D166" s="5"/>
    </row>
    <row r="167" spans="3:4" ht="14.95" hidden="1" customHeight="1" x14ac:dyDescent="0.25">
      <c r="C167" s="5"/>
      <c r="D167" s="5"/>
    </row>
    <row r="168" spans="3:4" ht="14.95" hidden="1" customHeight="1" x14ac:dyDescent="0.25">
      <c r="C168" s="5"/>
      <c r="D168" s="5"/>
    </row>
    <row r="169" spans="3:4" ht="14.95" hidden="1" customHeight="1" x14ac:dyDescent="0.25">
      <c r="C169" s="5"/>
      <c r="D169" s="5"/>
    </row>
    <row r="170" spans="3:4" ht="14.95" hidden="1" customHeight="1" x14ac:dyDescent="0.25">
      <c r="C170" s="5"/>
      <c r="D170" s="5"/>
    </row>
    <row r="171" spans="3:4" ht="14.95" hidden="1" customHeight="1" x14ac:dyDescent="0.25">
      <c r="C171" s="5"/>
      <c r="D171" s="5"/>
    </row>
    <row r="172" spans="3:4" ht="14.95" hidden="1" customHeight="1" x14ac:dyDescent="0.25">
      <c r="C172" s="5"/>
      <c r="D172" s="5"/>
    </row>
    <row r="173" spans="3:4" ht="14.95" hidden="1" customHeight="1" x14ac:dyDescent="0.25">
      <c r="C173" s="5"/>
      <c r="D173" s="5"/>
    </row>
    <row r="174" spans="3:4" ht="14.95" hidden="1" customHeight="1" x14ac:dyDescent="0.25">
      <c r="C174" s="5"/>
      <c r="D174" s="5"/>
    </row>
    <row r="175" spans="3:4" ht="14.95" hidden="1" customHeight="1" x14ac:dyDescent="0.25">
      <c r="C175" s="5"/>
      <c r="D175" s="5"/>
    </row>
    <row r="176" spans="3:4" ht="14.95" hidden="1" customHeight="1" x14ac:dyDescent="0.25">
      <c r="C176" s="5"/>
      <c r="D176" s="5"/>
    </row>
    <row r="177" spans="3:4" ht="14.95" hidden="1" customHeight="1" x14ac:dyDescent="0.25">
      <c r="C177" s="5"/>
      <c r="D177" s="5"/>
    </row>
    <row r="178" spans="3:4" ht="14.95" hidden="1" customHeight="1" x14ac:dyDescent="0.25">
      <c r="C178" s="5"/>
      <c r="D178" s="5"/>
    </row>
    <row r="179" spans="3:4" ht="14.95" hidden="1" customHeight="1" x14ac:dyDescent="0.25">
      <c r="C179" s="5"/>
      <c r="D179" s="5"/>
    </row>
    <row r="180" spans="3:4" ht="14.95" hidden="1" customHeight="1" x14ac:dyDescent="0.25">
      <c r="C180" s="5"/>
      <c r="D180" s="5"/>
    </row>
    <row r="181" spans="3:4" ht="14.95" hidden="1" customHeight="1" x14ac:dyDescent="0.25">
      <c r="C181" s="5"/>
      <c r="D181" s="5"/>
    </row>
    <row r="182" spans="3:4" ht="14.95" hidden="1" customHeight="1" x14ac:dyDescent="0.25">
      <c r="C182" s="5"/>
      <c r="D182" s="5"/>
    </row>
    <row r="183" spans="3:4" ht="14.95" hidden="1" customHeight="1" x14ac:dyDescent="0.25">
      <c r="C183" s="5"/>
      <c r="D183" s="5"/>
    </row>
    <row r="184" spans="3:4" ht="14.95" hidden="1" customHeight="1" x14ac:dyDescent="0.25">
      <c r="C184" s="5"/>
      <c r="D184" s="5"/>
    </row>
    <row r="185" spans="3:4" ht="14.95" hidden="1" customHeight="1" x14ac:dyDescent="0.25">
      <c r="C185" s="5"/>
      <c r="D185" s="5"/>
    </row>
    <row r="186" spans="3:4" ht="14.95" hidden="1" customHeight="1" x14ac:dyDescent="0.25">
      <c r="C186" s="5"/>
      <c r="D186" s="5"/>
    </row>
    <row r="187" spans="3:4" ht="14.95" hidden="1" customHeight="1" x14ac:dyDescent="0.25">
      <c r="C187" s="5"/>
      <c r="D187" s="5"/>
    </row>
    <row r="188" spans="3:4" ht="14.95" hidden="1" customHeight="1" x14ac:dyDescent="0.25">
      <c r="C188" s="5"/>
      <c r="D188" s="5"/>
    </row>
    <row r="189" spans="3:4" ht="14.95" hidden="1" customHeight="1" x14ac:dyDescent="0.25">
      <c r="C189" s="5"/>
      <c r="D189" s="5"/>
    </row>
    <row r="190" spans="3:4" ht="14.95" hidden="1" customHeight="1" x14ac:dyDescent="0.25">
      <c r="C190" s="5"/>
      <c r="D190" s="5"/>
    </row>
    <row r="191" spans="3:4" ht="14.95" hidden="1" customHeight="1" x14ac:dyDescent="0.25">
      <c r="C191" s="5"/>
      <c r="D191" s="5"/>
    </row>
    <row r="192" spans="3:4" ht="14.95" hidden="1" customHeight="1" x14ac:dyDescent="0.25">
      <c r="C192" s="5"/>
      <c r="D192" s="5"/>
    </row>
    <row r="193" ht="14.95" hidden="1" customHeight="1" x14ac:dyDescent="0.25"/>
  </sheetData>
  <mergeCells count="8">
    <mergeCell ref="U1:V1"/>
    <mergeCell ref="X1:Y1"/>
    <mergeCell ref="C1:D1"/>
    <mergeCell ref="F1:G1"/>
    <mergeCell ref="I1:J1"/>
    <mergeCell ref="L1:M1"/>
    <mergeCell ref="O1:P1"/>
    <mergeCell ref="R1:S1"/>
  </mergeCells>
  <printOptions gridLines="1"/>
  <pageMargins left="0.70866141732283472" right="0.70866141732283472" top="0.97" bottom="0.78740157480314965" header="0.31496062992125984" footer="0.31496062992125984"/>
  <pageSetup paperSize="9" orientation="landscape" horizontalDpi="300" verticalDpi="300" r:id="rId1"/>
  <headerFooter scaleWithDoc="0">
    <oddHeader>&amp;R&amp;KFF0000NA 119-01-03-06-06 AK N 143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N135"/>
  <sheetViews>
    <sheetView zoomScaleNormal="100" workbookViewId="0">
      <selection activeCell="G16" sqref="G15:G16"/>
    </sheetView>
  </sheetViews>
  <sheetFormatPr baseColWidth="10" defaultColWidth="0" defaultRowHeight="14.3" zeroHeight="1" x14ac:dyDescent="0.25"/>
  <cols>
    <col min="1" max="14" width="11.5" style="13" customWidth="1"/>
    <col min="15" max="16384" width="11.5" style="13" hidden="1"/>
  </cols>
  <sheetData>
    <row r="1" spans="1:14" ht="27.7" customHeight="1" x14ac:dyDescent="0.25">
      <c r="A1" s="3" t="s">
        <v>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8" t="s">
        <v>79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8" customFormat="1" ht="20.25" customHeight="1" x14ac:dyDescent="0.25">
      <c r="A3" s="17" t="s">
        <v>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8"/>
    </row>
    <row r="4" spans="1:14" x14ac:dyDescent="0.25">
      <c r="A4" s="8"/>
      <c r="B4" s="8" t="s">
        <v>93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8"/>
      <c r="B5" s="8" t="s">
        <v>95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 t="s">
        <v>94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2.6" customHeight="1" x14ac:dyDescent="0.25">
      <c r="A7" s="8" t="s">
        <v>96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8" t="s">
        <v>54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8" t="s">
        <v>55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0.55" customHeight="1" x14ac:dyDescent="0.25">
      <c r="A11" s="19" t="s">
        <v>83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0.55" customHeight="1" x14ac:dyDescent="0.25">
      <c r="A12" s="19" t="s">
        <v>92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0.55" customHeight="1" x14ac:dyDescent="0.25">
      <c r="A13" s="19" t="s">
        <v>84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0.55" customHeight="1" x14ac:dyDescent="0.25">
      <c r="A14" s="20" t="s">
        <v>85</v>
      </c>
      <c r="B14" s="8"/>
      <c r="C14" s="8"/>
      <c r="D14" s="8"/>
      <c r="E14" s="8"/>
      <c r="F14" s="8"/>
      <c r="G14" s="25"/>
      <c r="H14" s="8"/>
      <c r="I14" s="8"/>
      <c r="J14" s="8"/>
      <c r="K14" s="8"/>
      <c r="L14" s="8"/>
      <c r="M14" s="8"/>
      <c r="N14" s="8"/>
    </row>
    <row r="15" spans="1:14" ht="10.55" customHeight="1" x14ac:dyDescent="0.25">
      <c r="A15" s="20" t="s">
        <v>86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0.55" customHeight="1" x14ac:dyDescent="0.25">
      <c r="A16" s="20" t="s">
        <v>87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0.55" customHeight="1" x14ac:dyDescent="0.25">
      <c r="A17" s="20" t="s">
        <v>88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0.55" customHeight="1" x14ac:dyDescent="0.25">
      <c r="A18" s="20" t="s">
        <v>89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0.55" customHeight="1" x14ac:dyDescent="0.25">
      <c r="A19" s="20" t="s">
        <v>90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5">
      <c r="A20" s="2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9" t="s">
        <v>52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5">
      <c r="A22" s="8" t="s">
        <v>97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A23" s="8" t="s">
        <v>40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8" t="s">
        <v>41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5">
      <c r="A25" s="8" t="s">
        <v>98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8" t="s">
        <v>67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8" t="s">
        <v>42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5">
      <c r="A28" s="8" t="s">
        <v>43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8" t="s">
        <v>44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8" t="s">
        <v>99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8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 t="s">
        <v>48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25">
      <c r="A33" s="8" t="s">
        <v>68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8" t="s">
        <v>45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5">
      <c r="A35" s="8" t="s">
        <v>46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25">
      <c r="A37" s="9" t="s">
        <v>53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25">
      <c r="A38" s="8" t="s">
        <v>100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idden="1" x14ac:dyDescent="0.25"/>
    <row r="41" spans="1:14" hidden="1" x14ac:dyDescent="0.25"/>
    <row r="42" spans="1:14" hidden="1" x14ac:dyDescent="0.25"/>
    <row r="43" spans="1:14" hidden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</sheetData>
  <sheetProtection sheet="1" objects="1" scenarios="1" selectLockedCells="1" selectUnlockedCells="1"/>
  <pageMargins left="0.70866141732283472" right="0.70866141732283472" top="1.2204724409448819" bottom="0.78740157480314965" header="0.31496062992125984" footer="0.31496062992125984"/>
  <pageSetup paperSize="9" scale="88" fitToHeight="10" orientation="landscape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Two one-sided t-Test</vt:lpstr>
      <vt:lpstr>Beispieldaten aus DIN 38402-71</vt:lpstr>
      <vt:lpstr>Anleitung</vt:lpstr>
      <vt:lpstr>'Beispieldaten aus DIN 38402-71'!Drucktitel</vt:lpstr>
      <vt:lpstr>'Two one-sided t-Test'!Drucktitel</vt:lpstr>
    </vt:vector>
  </TitlesOfParts>
  <Company>VKTA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Jähnichen</dc:creator>
  <cp:lastModifiedBy>Claudia Gehrke</cp:lastModifiedBy>
  <cp:lastPrinted>2020-09-10T13:53:30Z</cp:lastPrinted>
  <dcterms:created xsi:type="dcterms:W3CDTF">2018-05-24T07:18:55Z</dcterms:created>
  <dcterms:modified xsi:type="dcterms:W3CDTF">2020-12-07T15:04:53Z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arbeitet von">
    <vt:lpwstr>Prof. Dr. Harald Platen</vt:lpwstr>
  </property>
</Properties>
</file>